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0" documentId="120_S{2AC9BD13-BADA-5192-A53E-5A8FF88502F6}" xr6:coauthVersionLast="47" xr6:coauthVersionMax="47" xr10:uidLastSave="{F3FE63F3-4ABF-4607-AB7C-CB5AA17569D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<sst xmlns="http://schemas.openxmlformats.org/spreadsheetml/2006/main" count="180287" uniqueCount="39126">
  <si>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</si>
  <si>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</si>
  <si>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</si>
  <si>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</si>
  <si>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</si>
  <si>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</si>
  <si>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</si>
  <si>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</si>
  <si>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</si>
  <si>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</si>
  <si>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</si>
  <si>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</si>
  <si>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</si>
  <si>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</si>
  <si>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</si>
  <si>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</si>
  <si>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</si>
  <si>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</si>
  <si>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</si>
  <si>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</si>
  <si>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</si>
  <si>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</si>
  <si>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</si>
  <si>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</si>
  <si>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</si>
  <si>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</si>
  <si>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</si>
  <si>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</si>
  <si>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</si>
  <si>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</si>
  <si>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</si>
  <si>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</si>
  <si>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</si>
  <si>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</si>
  <si>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</si>
  <si>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</si>
  <si>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</si>
  <si>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</si>
  <si>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</si>
  <si>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</si>
  <si>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</si>
  <si>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</si>
  <si>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</si>
  <si>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</si>
  <si>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</si>
  <si>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</si>
  <si>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</si>
  <si>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</si>
  <si>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</si>
  <si>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</si>
  <si>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</si>
  <si>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</si>
  <si>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</si>
  <si>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</si>
  <si>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</si>
  <si>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</si>
  <si>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</si>
  <si>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</si>
  <si>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</si>
  <si>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</si>
  <si>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</si>
  <si>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</si>
  <si>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</si>
  <si>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</si>
  <si>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</si>
  <si>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</si>
  <si>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</si>
  <si>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</si>
  <si>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</si>
  <si>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</si>
  <si>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</si>
  <si>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</si>
  <si>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</si>
  <si>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</si>
  <si>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</si>
  <si>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</si>
  <si>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</si>
  <si>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</si>
  <si>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</si>
  <si>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</si>
  <si>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</si>
  <si>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</si>
  <si>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</si>
  <si>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</si>
  <si>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</si>
  <si>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</si>
  <si>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</si>
  <si>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</si>
  <si>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</si>
  <si>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</si>
  <si>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</si>
  <si>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</si>
  <si>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</si>
  <si>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</si>
  <si>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</si>
  <si>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</si>
  <si>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</si>
  <si>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</si>
  <si>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</si>
  <si>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</si>
  <si>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</si>
  <si>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</si>
  <si>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</si>
  <si>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</si>
  <si>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</si>
  <si>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</si>
  <si>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</si>
  <si>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</si>
  <si>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</si>
  <si>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</si>
  <si>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</si>
  <si>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</si>
  <si>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</si>
  <si>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</si>
  <si>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</si>
  <si>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</si>
  <si>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</si>
  <si>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</si>
  <si>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</si>
  <si>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</si>
  <si>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</si>
  <si>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</si>
  <si>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</si>
  <si>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</si>
  <si>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</si>
  <si>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</si>
  <si>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</si>
  <si>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</si>
  <si>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</si>
  <si>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</si>
  <si>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</si>
  <si>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</si>
  <si>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</si>
  <si>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</si>
  <si>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</si>
  <si>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</si>
  <si>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</si>
  <si>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</si>
  <si>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</si>
  <si>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</si>
  <si>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</si>
  <si>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</si>
  <si>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</si>
  <si>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</si>
  <si>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</si>
  <si>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</si>
  <si>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</si>
  <si>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</si>
  <si>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</si>
  <si>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</si>
  <si>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</si>
  <si>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</si>
  <si>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</si>
  <si>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</si>
  <si>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</si>
  <si>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</si>
  <si>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</si>
  <si>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</si>
  <si>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</si>
  <si>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</si>
  <si>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</si>
  <si>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</si>
  <si>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</si>
  <si>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</si>
  <si>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</si>
  <si>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</si>
  <si>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</si>
  <si>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</si>
  <si>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</si>
  <si>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</si>
  <si>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</si>
  <si>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</si>
  <si>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</si>
  <si>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</si>
  <si>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</si>
  <si>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</si>
  <si>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</si>
  <si>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</si>
  <si>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</si>
  <si>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</si>
  <si>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</si>
  <si>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</si>
  <si>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</si>
  <si>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</si>
  <si>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</si>
  <si>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</si>
  <si>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</si>
  <si>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</si>
  <si>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</si>
  <si>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</si>
  <si>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</si>
  <si>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</si>
  <si>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</si>
  <si>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</si>
  <si>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</si>
  <si>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</si>
  <si>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</si>
  <si>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</si>
  <si>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</si>
  <si>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</si>
  <si>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</si>
  <si>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</si>
  <si>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</si>
  <si>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</si>
  <si>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</si>
  <si>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</si>
  <si>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</si>
  <si>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</si>
  <si>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</si>
  <si>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</si>
  <si>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</si>
  <si>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</si>
  <si>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</si>
  <si>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</si>
  <si>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</si>
  <si>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</si>
  <si>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</si>
  <si>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</si>
  <si>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</si>
  <si>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</si>
  <si>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</si>
  <si>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</si>
  <si>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</si>
  <si>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</si>
  <si>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</si>
  <si>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</si>
  <si>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</si>
  <si>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</si>
  <si>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</si>
  <si>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</si>
  <si>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</si>
  <si>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</si>
  <si>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</si>
  <si>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</si>
  <si>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</si>
  <si>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</si>
  <si>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</si>
  <si>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</si>
  <si>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</si>
  <si>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</si>
  <si>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</si>
  <si>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</si>
  <si>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</si>
  <si>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</si>
  <si>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</si>
  <si>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</si>
  <si>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</si>
  <si>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</si>
  <si>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</si>
  <si>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</si>
  <si>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</si>
  <si>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</si>
  <si>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</si>
  <si>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</si>
  <si>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</si>
  <si>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</si>
  <si>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</si>
  <si>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</si>
  <si>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</si>
  <si>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</si>
  <si>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</si>
  <si>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</si>
  <si>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</si>
  <si>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</si>
  <si>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</si>
  <si>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</si>
  <si>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</si>
  <si>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</si>
  <si>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</si>
  <si>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</si>
  <si>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</si>
  <si>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</si>
  <si>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</si>
  <si>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</si>
  <si>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</si>
  <si>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</si>
  <si>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</si>
  <si>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</si>
  <si>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</si>
  <si>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</si>
  <si>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</si>
  <si>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</si>
  <si>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</si>
  <si>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</si>
  <si>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</si>
  <si>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</si>
  <si>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</si>
  <si>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</si>
  <si>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</si>
  <si>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</si>
  <si>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</si>
  <si>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</si>
  <si>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</si>
  <si>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</si>
  <si>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</si>
  <si>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</si>
  <si>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</si>
  <si>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</si>
  <si>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</si>
  <si>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</si>
  <si>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</si>
  <si>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</si>
  <si>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</si>
  <si>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</si>
  <si>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</si>
  <si>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</si>
  <si>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</si>
  <si>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</si>
  <si>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</si>
  <si>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</si>
  <si>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</si>
  <si>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</si>
  <si>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</si>
  <si>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</si>
  <si>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</si>
  <si>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</si>
  <si>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</si>
  <si>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</si>
  <si>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</si>
  <si>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</si>
  <si>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</si>
  <si>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</si>
  <si>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</si>
  <si>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</si>
  <si>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</si>
  <si>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</si>
  <si>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</si>
  <si>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</si>
  <si>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</si>
  <si>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</si>
  <si>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</si>
  <si>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</si>
  <si>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</si>
  <si>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</si>
  <si>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</si>
  <si>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</si>
  <si>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</si>
  <si>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</si>
  <si>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</si>
  <si>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</si>
  <si>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</si>
  <si>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</si>
  <si>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</si>
  <si>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</si>
  <si>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</si>
  <si>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</si>
  <si>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</si>
  <si>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</si>
  <si>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</si>
  <si>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</si>
  <si>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</si>
  <si>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</si>
  <si>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</si>
  <si>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</si>
  <si>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</si>
  <si>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</si>
  <si>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</si>
  <si>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</si>
  <si>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</si>
  <si>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</si>
  <si>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</si>
  <si>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</si>
  <si>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</si>
  <si>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</si>
  <si>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</si>
  <si>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</si>
  <si>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</si>
  <si>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</si>
  <si>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</si>
  <si>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</si>
  <si>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</si>
  <si>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</si>
  <si>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</si>
  <si>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</si>
  <si>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</si>
  <si>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</si>
  <si>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</si>
  <si>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</si>
  <si>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</si>
  <si>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</si>
  <si>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</si>
  <si>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</si>
  <si>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</si>
  <si>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</si>
  <si>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</si>
  <si>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</si>
  <si>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</si>
  <si>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</si>
  <si>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</si>
  <si>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</si>
  <si>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</si>
  <si>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</si>
  <si>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</si>
  <si>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</si>
  <si>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</si>
  <si>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</si>
  <si>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</si>
  <si>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</si>
  <si>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</si>
  <si>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</si>
  <si>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</si>
  <si>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</si>
  <si>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</si>
  <si>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</si>
  <si>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</si>
  <si>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</si>
  <si>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</si>
  <si>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</si>
  <si>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</si>
  <si>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</si>
  <si>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</si>
  <si>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</si>
  <si>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</si>
  <si>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</si>
  <si>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</si>
  <si>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</si>
  <si>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</si>
  <si>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</si>
  <si>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</si>
  <si>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</si>
  <si>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</si>
  <si>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</si>
  <si>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</si>
  <si>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</si>
  <si>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</si>
  <si>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</si>
  <si>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</si>
  <si>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</si>
  <si>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</si>
  <si>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</si>
  <si>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</si>
  <si>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</si>
  <si>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</si>
  <si>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</si>
  <si>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</si>
  <si>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</si>
  <si>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</si>
  <si>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</si>
  <si>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</si>
  <si>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</si>
  <si>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</si>
  <si>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</si>
  <si>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</si>
  <si>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</si>
  <si>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</si>
  <si>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</si>
  <si>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</si>
  <si>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</si>
  <si>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</si>
  <si>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</si>
  <si>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</si>
  <si>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</si>
  <si>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</si>
  <si>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</si>
  <si>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</si>
  <si>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</si>
  <si>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</si>
  <si>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</si>
  <si>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</si>
  <si>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</si>
  <si>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</si>
  <si>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</si>
  <si>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</si>
  <si>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</si>
  <si>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</si>
  <si>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</si>
  <si>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</si>
  <si>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</si>
  <si>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</si>
  <si>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</si>
  <si>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</si>
  <si>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</si>
  <si>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</si>
  <si>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</si>
  <si>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</si>
  <si>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</si>
  <si>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</si>
  <si>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</si>
  <si>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</si>
  <si>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</si>
  <si>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</si>
  <si>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</si>
  <si>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</si>
  <si>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</si>
  <si>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</si>
  <si>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</si>
  <si>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</si>
  <si>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</si>
  <si>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</si>
  <si>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</si>
  <si>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</si>
  <si>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</si>
  <si>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</si>
  <si>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</si>
  <si>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</si>
  <si>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</si>
  <si>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</si>
  <si>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</si>
  <si>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</si>
  <si>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</si>
  <si>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</si>
  <si>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</si>
  <si>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</si>
  <si>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</si>
  <si>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</si>
  <si>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</si>
  <si>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</si>
  <si>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</si>
  <si>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</si>
  <si>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</si>
  <si>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</si>
  <si>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</si>
  <si>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</si>
  <si>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</si>
  <si>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</si>
  <si>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</si>
  <si>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</si>
  <si>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</si>
  <si>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</si>
  <si>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</si>
  <si>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</si>
  <si>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</si>
  <si>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</si>
  <si>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</si>
  <si>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</si>
  <si>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</si>
  <si>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</si>
  <si>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</si>
  <si>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</si>
  <si>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</si>
  <si>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</si>
  <si>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</si>
  <si>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</si>
  <si>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</si>
  <si>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</si>
  <si>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</si>
  <si>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</si>
  <si>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</si>
  <si>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</si>
  <si>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</si>
  <si>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</si>
  <si>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</si>
  <si>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</si>
  <si>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</si>
  <si>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</si>
  <si>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</si>
  <si>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</si>
  <si>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</si>
  <si>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</si>
  <si>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</si>
  <si>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</si>
  <si>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</si>
  <si>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</si>
  <si>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</si>
  <si>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</si>
  <si>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</si>
  <si>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</si>
  <si>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</si>
  <si>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</si>
  <si>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</si>
  <si>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</si>
  <si>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</si>
  <si>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</si>
  <si>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</si>
  <si>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</si>
  <si>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</si>
  <si>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</si>
  <si>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</si>
  <si>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</si>
  <si>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</si>
  <si>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</si>
  <si>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</si>
  <si>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</si>
  <si>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</si>
  <si>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</si>
  <si>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</si>
  <si>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</si>
  <si>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</si>
  <si>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</si>
  <si>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</si>
  <si>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</si>
  <si>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</si>
  <si>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</si>
  <si>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</si>
  <si>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</si>
  <si>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</si>
  <si>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</si>
  <si>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</si>
  <si>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</si>
  <si>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</si>
  <si>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</si>
  <si>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</si>
  <si>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</si>
  <si>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</si>
  <si>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</si>
  <si>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</si>
  <si>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</si>
  <si>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</si>
  <si>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</si>
  <si>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</si>
  <si>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</si>
  <si>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</si>
  <si>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</si>
  <si>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</si>
  <si>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</si>
  <si>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</si>
  <si>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</si>
  <si>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</si>
  <si>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</si>
  <si>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</si>
  <si>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</si>
  <si>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</si>
  <si>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</si>
  <si>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</si>
  <si>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</si>
  <si>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</si>
  <si>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</si>
  <si>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</si>
  <si>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</si>
  <si>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</si>
  <si>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</si>
  <si>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</si>
  <si>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</si>
  <si>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</si>
  <si>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</si>
  <si>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</si>
  <si>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</si>
  <si>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</si>
  <si>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</si>
  <si>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</si>
  <si>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</si>
  <si>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</si>
  <si>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</si>
  <si>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</si>
  <si>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</si>
  <si>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</si>
  <si>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</si>
  <si>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</si>
  <si>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</si>
  <si>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</si>
  <si>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</si>
  <si>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</si>
  <si>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</si>
  <si>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</si>
  <si>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</si>
  <si>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</si>
  <si>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</si>
  <si>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</si>
  <si>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</si>
  <si>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</si>
  <si>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</si>
  <si>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</si>
  <si>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</si>
  <si>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</si>
  <si>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</si>
  <si>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</si>
  <si>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</si>
  <si>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</si>
  <si>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</si>
  <si>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</si>
  <si>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</si>
  <si>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</si>
  <si>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</si>
  <si>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</si>
  <si>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</si>
  <si>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</si>
  <si>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</si>
  <si>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</si>
  <si>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</si>
  <si>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</si>
  <si>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</si>
  <si>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</si>
  <si>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</si>
  <si>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</si>
  <si>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</si>
  <si>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</si>
  <si>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</si>
  <si>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</si>
  <si>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</si>
  <si>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</si>
  <si>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</si>
  <si>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</si>
  <si>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</si>
  <si>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</si>
  <si>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</si>
  <si>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</si>
  <si>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</si>
  <si>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</si>
  <si>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</si>
  <si>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</si>
  <si>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</si>
  <si>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</si>
  <si>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</si>
  <si>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</si>
  <si>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</si>
  <si>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</si>
  <si>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</si>
  <si>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</si>
  <si>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</si>
  <si>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</si>
  <si>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</si>
  <si>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</si>
  <si>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</si>
  <si>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</si>
  <si>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</si>
  <si>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</si>
  <si>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</si>
  <si>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</si>
  <si>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</si>
  <si>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</si>
  <si>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</si>
  <si>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</si>
  <si>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</si>
  <si>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</si>
  <si>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</si>
  <si>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</si>
  <si>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</si>
  <si>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</si>
  <si>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</si>
  <si>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</si>
  <si>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</si>
  <si>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</si>
  <si>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</si>
  <si>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</si>
  <si>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</si>
  <si>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</si>
  <si>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</si>
  <si>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</si>
  <si>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</si>
  <si>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</si>
  <si>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</si>
  <si>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</si>
  <si>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</si>
  <si>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</si>
  <si>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</si>
  <si>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</si>
  <si>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</si>
  <si>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</si>
  <si>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</si>
  <si>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</si>
  <si>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</si>
  <si>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</si>
  <si>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</si>
  <si>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</si>
  <si>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</si>
  <si>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</si>
  <si>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</si>
  <si>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</si>
  <si>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</si>
  <si>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</si>
  <si>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</si>
  <si>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</si>
  <si>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</si>
  <si>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</si>
  <si>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</si>
  <si>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</si>
  <si>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</si>
  <si>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</si>
  <si>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</si>
  <si>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</si>
  <si>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</si>
  <si>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</si>
  <si>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</si>
  <si>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</si>
  <si>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</si>
  <si>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</si>
  <si>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</si>
  <si>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</si>
  <si>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</si>
  <si>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</si>
  <si>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</si>
  <si>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</si>
  <si>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</si>
  <si>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</si>
  <si>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</si>
  <si>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</si>
  <si>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</si>
  <si>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</si>
  <si>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</si>
  <si>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</si>
  <si>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</si>
  <si>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</si>
  <si>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</si>
  <si>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</si>
  <si>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</si>
  <si>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</si>
  <si>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</si>
  <si>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</si>
  <si>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</si>
  <si>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</si>
  <si>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</si>
  <si>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</si>
  <si>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</si>
  <si>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</si>
  <si>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</si>
  <si>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</si>
  <si>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</si>
  <si>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</si>
  <si>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</si>
  <si>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</si>
  <si>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</si>
  <si>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</si>
  <si>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</si>
  <si>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</si>
  <si>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</si>
  <si>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</si>
  <si>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</si>
  <si>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</si>
  <si>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</si>
  <si>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</si>
  <si>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</si>
  <si>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</si>
  <si>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</si>
  <si>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</si>
  <si>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</si>
  <si>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</si>
  <si>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</si>
  <si>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</si>
  <si>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</si>
  <si>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</si>
  <si>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</si>
  <si>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</si>
  <si>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</si>
  <si>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</si>
  <si>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</si>
  <si>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</si>
  <si>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</si>
  <si>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</si>
  <si>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</si>
  <si>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</si>
  <si>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</si>
  <si>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</si>
  <si>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</si>
  <si>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</si>
  <si>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</si>
  <si>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</si>
  <si>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</si>
  <si>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</si>
  <si>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</si>
  <si>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</si>
  <si>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</si>
  <si>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</si>
  <si>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</si>
  <si>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</si>
  <si>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</si>
  <si>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</si>
  <si>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</si>
  <si>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</si>
  <si>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</si>
  <si>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</si>
  <si>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</si>
  <si>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</si>
  <si>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</si>
  <si>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</si>
  <si>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</si>
  <si>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</si>
  <si>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</si>
  <si>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</si>
  <si>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</si>
  <si>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</si>
  <si>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</si>
  <si>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</si>
  <si>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</si>
  <si>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</si>
  <si>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</si>
  <si>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</si>
  <si>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</si>
  <si>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</si>
  <si>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</si>
  <si>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</si>
  <si>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</si>
  <si>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</si>
  <si>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</si>
  <si>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</si>
  <si>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</si>
  <si>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</si>
  <si>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</si>
  <si>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</si>
  <si>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</si>
  <si>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</si>
  <si>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</si>
  <si>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</si>
  <si>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</si>
  <si>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</si>
  <si>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</si>
  <si>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</si>
  <si>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</si>
  <si>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</si>
  <si>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</si>
  <si>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</si>
  <si>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</si>
  <si>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</si>
  <si>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</si>
  <si>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</si>
  <si>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</si>
  <si>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</si>
  <si>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</si>
  <si>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</si>
  <si>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</si>
  <si>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</si>
  <si>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</si>
  <si>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</si>
  <si>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</si>
  <si>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</si>
  <si>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</si>
  <si>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</si>
  <si>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</si>
  <si>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</si>
  <si>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</si>
  <si>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</si>
  <si>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</si>
  <si>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</si>
  <si>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</si>
  <si>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</si>
  <si>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</si>
  <si>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</si>
  <si>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</si>
  <si>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</si>
  <si>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</si>
  <si>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</si>
  <si>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</si>
  <si>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</si>
  <si>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</si>
  <si>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</si>
  <si>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</si>
  <si>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</si>
  <si>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</si>
  <si>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</si>
  <si>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</si>
  <si>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</si>
  <si>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</si>
  <si>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</si>
  <si>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</si>
  <si>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</si>
  <si>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</si>
  <si>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</si>
  <si>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</si>
  <si>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</si>
  <si>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</si>
  <si>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</si>
  <si>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</si>
  <si>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</si>
  <si>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</si>
  <si>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</si>
  <si>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</si>
  <si>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</si>
  <si>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</si>
  <si>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</si>
  <si>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</si>
  <si>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</si>
  <si>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</si>
  <si>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</si>
  <si>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</si>
  <si>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</si>
  <si>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</si>
  <si>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</si>
  <si>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</si>
  <si>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</si>
  <si>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</si>
  <si>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</si>
  <si>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</si>
  <si>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</si>
  <si>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</si>
  <si>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</si>
  <si>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</si>
  <si>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</si>
  <si>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</si>
  <si>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</si>
  <si>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</si>
  <si>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</si>
  <si>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</si>
  <si>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</si>
  <si>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</si>
  <si>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</si>
  <si>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</si>
  <si>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</si>
  <si>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</si>
  <si>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</si>
  <si>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</si>
  <si>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</si>
  <si>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</si>
  <si>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</si>
  <si>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</si>
  <si>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</si>
  <si>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</si>
  <si>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</si>
  <si>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</si>
  <si>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</si>
  <si>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</si>
  <si>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</si>
  <si>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</si>
  <si>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</si>
  <si>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</si>
  <si>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</si>
  <si>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</si>
  <si>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</si>
  <si>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</si>
  <si>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</si>
  <si>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</si>
  <si>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</si>
  <si>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</si>
  <si>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</si>
  <si>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</si>
  <si>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</si>
  <si>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</si>
  <si>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</si>
  <si>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</si>
  <si>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</si>
  <si>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</si>
  <si>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</si>
  <si>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</si>
  <si>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</si>
  <si>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</si>
  <si>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</si>
  <si>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</si>
  <si>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</si>
  <si>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</si>
  <si>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</si>
  <si>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</si>
  <si>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</si>
  <si>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</si>
  <si>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</si>
  <si>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</si>
  <si>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</si>
  <si>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</si>
  <si>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</si>
  <si>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</si>
  <si>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</si>
  <si>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</si>
  <si>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</si>
  <si>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</si>
  <si>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</si>
  <si>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</si>
  <si>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</si>
  <si>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</si>
  <si>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</si>
  <si>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</si>
  <si>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</si>
  <si>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</si>
  <si>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</si>
  <si>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</si>
  <si>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</si>
  <si>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</si>
  <si>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</si>
  <si>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</si>
  <si>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</si>
  <si>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</si>
  <si>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</si>
  <si>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</si>
  <si>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</si>
  <si>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</si>
  <si>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</si>
  <si>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</si>
  <si>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</si>
  <si>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</si>
  <si>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</si>
  <si>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</si>
  <si>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</si>
  <si>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</si>
  <si>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</si>
  <si>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</si>
  <si>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</si>
  <si>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</si>
  <si>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</si>
  <si>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</si>
  <si>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</si>
  <si>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</si>
  <si>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</si>
  <si>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</si>
  <si>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</si>
  <si>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</si>
  <si>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</si>
  <si>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</si>
  <si>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</si>
  <si>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</si>
  <si>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</si>
  <si>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</si>
  <si>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</si>
  <si>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</si>
  <si>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</si>
  <si>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</si>
  <si>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</si>
  <si>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</si>
  <si>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</si>
  <si>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</si>
  <si>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</si>
  <si>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</si>
  <si>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</si>
  <si>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</si>
  <si>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</si>
  <si>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</si>
  <si>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</si>
  <si>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</si>
  <si>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</si>
  <si>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</si>
  <si>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</si>
  <si>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</si>
  <si>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</si>
  <si>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</si>
  <si>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</si>
  <si>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</si>
  <si>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</si>
  <si>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</si>
  <si>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</si>
  <si>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</si>
  <si>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</si>
  <si>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</si>
  <si>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</si>
  <si>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</si>
  <si>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</si>
  <si>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</si>
  <si>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</si>
  <si>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</si>
  <si>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</si>
  <si>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</si>
  <si>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</si>
  <si>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</si>
  <si>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</si>
  <si>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</si>
  <si>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</si>
  <si>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</si>
  <si>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</si>
  <si>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</si>
  <si>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</si>
  <si>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</si>
  <si>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</si>
  <si>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</si>
  <si>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</si>
  <si>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</si>
  <si>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</si>
  <si>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</si>
  <si>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</si>
  <si>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</si>
  <si>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</si>
  <si>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</si>
  <si>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</si>
  <si>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</si>
  <si>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</si>
  <si>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</si>
  <si>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</si>
  <si>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</si>
  <si>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</si>
  <si>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</si>
  <si>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</si>
  <si>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</si>
  <si>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</si>
  <si>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</si>
  <si>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</si>
  <si>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</si>
  <si>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</si>
  <si>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</si>
  <si>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</si>
  <si>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</si>
  <si>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</si>
  <si>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</si>
  <si>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</si>
  <si>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</si>
  <si>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</si>
  <si>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</si>
  <si>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</si>
  <si>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</si>
  <si>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</si>
  <si>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</si>
  <si>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</si>
  <si>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</si>
  <si>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</si>
  <si>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</si>
  <si>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</si>
  <si>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</si>
  <si>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</si>
  <si>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</si>
  <si>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</si>
  <si>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</si>
  <si>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</si>
  <si>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</si>
  <si>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</si>
  <si>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</si>
  <si>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</si>
  <si>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</si>
  <si>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</si>
  <si>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</si>
  <si>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</si>
  <si>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</si>
  <si>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</si>
  <si>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</si>
  <si>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</si>
  <si>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</si>
  <si>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</si>
  <si>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</si>
  <si>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</si>
  <si>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</si>
  <si>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</si>
  <si>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</si>
  <si>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</si>
  <si>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</si>
  <si>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</si>
  <si>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</si>
  <si>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</si>
  <si>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</si>
  <si>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</si>
  <si>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</si>
  <si>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</si>
  <si>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</si>
  <si>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</si>
  <si>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</si>
  <si>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</si>
  <si>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</si>
  <si>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</si>
  <si>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</si>
  <si>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</si>
  <si>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</si>
  <si>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</si>
  <si>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</si>
  <si>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</si>
  <si>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</si>
  <si>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</si>
  <si>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</si>
  <si>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</si>
  <si>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</si>
  <si>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</si>
  <si>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</si>
  <si>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</si>
  <si>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</si>
  <si>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</si>
  <si>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</si>
  <si>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</si>
  <si>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</si>
  <si>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</si>
  <si>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</si>
  <si>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</si>
  <si>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</si>
  <si>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</si>
  <si>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</si>
  <si>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</si>
  <si>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</si>
  <si>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</si>
  <si>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</si>
  <si>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</si>
  <si>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</si>
  <si>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</si>
  <si>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</si>
  <si>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</si>
  <si>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</si>
  <si>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</si>
  <si>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</si>
  <si>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</si>
  <si>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</si>
  <si>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</si>
  <si>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</si>
  <si>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</si>
  <si>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</si>
  <si>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</si>
  <si>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</si>
  <si>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</si>
  <si>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</si>
  <si>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</si>
  <si>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</si>
  <si>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</si>
  <si>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</si>
  <si>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</si>
  <si>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</si>
  <si>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</si>
  <si>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</si>
  <si>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</si>
  <si>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</si>
  <si>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</si>
  <si>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</si>
  <si>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</si>
  <si>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</si>
  <si>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</si>
  <si>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</si>
  <si>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</si>
  <si>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</si>
  <si>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</si>
  <si>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</si>
  <si>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</si>
  <si>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</si>
  <si>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</si>
  <si>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</si>
  <si>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</si>
  <si>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</si>
  <si>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</si>
  <si>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</si>
  <si>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</si>
  <si>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</si>
  <si>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</si>
  <si>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</si>
  <si>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</si>
  <si>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</si>
  <si>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</si>
  <si>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</si>
  <si>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</si>
  <si>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</si>
  <si>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</si>
  <si>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</si>
  <si>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</si>
  <si>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</si>
  <si>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</si>
  <si>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</si>
  <si>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</si>
  <si>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</si>
  <si>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</si>
  <si>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</si>
  <si>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</si>
  <si>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</si>
  <si>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</si>
  <si>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</si>
  <si>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</si>
  <si>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</si>
  <si>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</si>
  <si>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</si>
  <si>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</si>
  <si>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</si>
  <si>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</si>
  <si>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</si>
  <si>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</si>
  <si>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</si>
  <si>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</si>
  <si>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</si>
  <si>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</si>
  <si>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</si>
  <si>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</si>
  <si>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</si>
  <si>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</si>
  <si>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</si>
  <si>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</si>
  <si>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</si>
  <si>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</si>
  <si>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</si>
  <si>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</si>
  <si>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</si>
  <si>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</si>
  <si>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</si>
  <si>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</si>
  <si>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</si>
  <si>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</si>
  <si>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</si>
  <si>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</si>
  <si>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</si>
  <si>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</si>
  <si>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</si>
  <si>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</si>
  <si>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</si>
  <si>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</si>
  <si>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</si>
  <si>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</si>
  <si>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</si>
  <si>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</si>
  <si>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</si>
  <si>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</si>
  <si>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</si>
  <si>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</si>
  <si>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</si>
  <si>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</si>
  <si>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</si>
  <si>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</si>
  <si>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</si>
  <si>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</si>
  <si>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</si>
  <si>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</si>
  <si>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</si>
  <si>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</si>
  <si>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</si>
  <si>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</si>
  <si>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</si>
  <si>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</si>
  <si>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</si>
  <si>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</si>
  <si>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</si>
  <si>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</si>
  <si>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</si>
  <si>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</si>
  <si>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</si>
  <si>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</si>
  <si>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</si>
  <si>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</si>
  <si>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</si>
  <si>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</si>
  <si>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</si>
  <si>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</si>
  <si>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</si>
  <si>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</si>
  <si>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</si>
  <si>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</si>
  <si>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</si>
  <si>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</si>
  <si>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</si>
  <si>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</si>
  <si>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</si>
  <si>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</si>
  <si>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</si>
  <si>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</si>
  <si>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</si>
  <si>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</si>
  <si>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</si>
  <si>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</si>
  <si>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</si>
  <si>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</si>
  <si>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</si>
  <si>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</si>
  <si>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</si>
  <si>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</si>
  <si>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</si>
  <si>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</si>
  <si>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</si>
  <si>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</si>
  <si>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</si>
  <si>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</si>
  <si>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</si>
  <si>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</si>
  <si>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</si>
  <si>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</si>
  <si>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</si>
  <si>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</si>
  <si>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</si>
  <si>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</si>
  <si>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</si>
  <si>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</si>
  <si>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</si>
  <si>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</si>
  <si>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</si>
  <si>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</si>
  <si>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</si>
  <si>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</si>
  <si>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</si>
  <si>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</si>
  <si>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</si>
  <si>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</si>
  <si>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</si>
  <si>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</si>
  <si>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</si>
  <si>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</si>
  <si>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</si>
  <si>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</si>
  <si>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</si>
  <si>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</si>
  <si>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</si>
  <si>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</si>
  <si>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</si>
  <si>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</si>
  <si>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</si>
  <si>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</si>
  <si>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</si>
  <si>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</si>
  <si>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</si>
  <si>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</si>
  <si>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</si>
  <si>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</si>
  <si>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</si>
  <si>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</si>
  <si>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</si>
  <si>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</si>
  <si>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</si>
  <si>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</si>
  <si>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</si>
  <si>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</si>
  <si>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</si>
  <si>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</si>
  <si>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</si>
  <si>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</si>
  <si>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</si>
  <si>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</si>
  <si>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</si>
  <si>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</si>
  <si>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</si>
  <si>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</si>
  <si>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</si>
  <si>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</si>
  <si>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</si>
  <si>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</si>
  <si>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</si>
  <si>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</si>
  <si>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</si>
  <si>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</si>
  <si>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</si>
  <si>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</si>
  <si>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</si>
  <si>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</si>
  <si>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</si>
  <si>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</si>
  <si>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</si>
  <si>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</si>
  <si>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</si>
  <si>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</si>
  <si>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</si>
  <si>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</si>
  <si>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</si>
  <si>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</si>
  <si>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</si>
  <si>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</si>
  <si>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</si>
  <si>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</si>
  <si>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</si>
  <si>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</si>
  <si>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</si>
  <si>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</si>
  <si>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</si>
  <si>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</si>
  <si>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</si>
  <si>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</si>
  <si>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</si>
  <si>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</si>
  <si>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</si>
  <si>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</si>
  <si>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</si>
  <si>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</si>
  <si>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</si>
  <si>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</si>
  <si>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</si>
  <si>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</si>
  <si>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</si>
  <si>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</si>
  <si>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</si>
  <si>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</si>
  <si>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</si>
  <si>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</si>
  <si>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</si>
  <si>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</si>
  <si>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</si>
  <si>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</si>
  <si>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</si>
  <si>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</si>
  <si>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</si>
  <si>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</si>
  <si>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</si>
  <si>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</si>
  <si>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</si>
  <si>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</si>
  <si>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</si>
  <si>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</si>
  <si>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</si>
  <si>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</si>
  <si>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</si>
  <si>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</si>
  <si>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</si>
  <si>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</si>
  <si>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</si>
  <si>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</si>
  <si>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</si>
  <si>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</si>
  <si>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</si>
  <si>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</si>
  <si>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</si>
  <si>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</si>
  <si>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</si>
  <si>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</si>
  <si>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</si>
  <si>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</si>
  <si>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</si>
  <si>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</si>
  <si>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</si>
  <si>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</si>
  <si>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</si>
  <si>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</si>
  <si>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</si>
  <si>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</si>
  <si>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</si>
  <si>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</si>
  <si>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</si>
  <si>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</si>
  <si>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</si>
  <si>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</si>
  <si>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</si>
  <si>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</si>
  <si>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</si>
  <si>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</si>
  <si>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</si>
  <si>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</si>
  <si>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</si>
  <si>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</si>
  <si>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</si>
  <si>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</si>
  <si>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</si>
  <si>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</si>
  <si>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</si>
  <si>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</si>
  <si>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</si>
  <si>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</si>
  <si>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</si>
  <si>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</si>
  <si>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</si>
  <si>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</si>
  <si>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</si>
  <si>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</si>
  <si>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</si>
  <si>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</si>
  <si>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</si>
  <si>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</si>
  <si>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</si>
  <si>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</si>
  <si>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</si>
  <si>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</si>
  <si>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</si>
  <si>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</si>
  <si>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</si>
  <si>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</si>
  <si>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</si>
  <si>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</si>
  <si>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</si>
  <si>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</si>
  <si>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</si>
  <si>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</si>
  <si>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</si>
  <si>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</si>
  <si>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</si>
  <si>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</si>
  <si>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</si>
  <si>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</si>
  <si>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</si>
  <si>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</si>
  <si>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</si>
  <si>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</si>
  <si>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</si>
  <si>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</si>
  <si>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</si>
  <si>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</si>
  <si>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</si>
  <si>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</si>
  <si>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</si>
  <si>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</si>
  <si>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</si>
  <si>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</si>
  <si>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</si>
  <si>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</si>
  <si>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</si>
  <si>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</si>
  <si>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</si>
  <si>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</si>
  <si>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</si>
  <si>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</si>
  <si>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</si>
  <si>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</si>
  <si>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</si>
  <si>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</si>
  <si>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</si>
  <si>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</si>
  <si>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</si>
  <si>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</si>
  <si>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</si>
  <si>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</si>
  <si>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</si>
  <si>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</si>
  <si>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</si>
  <si>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</si>
  <si>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</si>
  <si>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</si>
  <si>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</si>
  <si>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</si>
  <si>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</si>
  <si>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</si>
  <si>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</si>
  <si>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</si>
  <si>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</si>
  <si>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</si>
  <si>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</si>
  <si>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</si>
  <si>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</si>
  <si>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</si>
  <si>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</si>
  <si>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</si>
  <si>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</si>
  <si>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</si>
  <si>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</si>
  <si>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</si>
  <si>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</si>
  <si>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</si>
  <si>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</si>
  <si>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</si>
  <si>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</si>
  <si>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</si>
  <si>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</si>
  <si>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</si>
  <si>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</si>
  <si>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</si>
  <si>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</si>
  <si>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</si>
  <si>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</si>
  <si>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</si>
  <si>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</si>
  <si>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</si>
  <si>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</si>
  <si>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</si>
  <si>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</si>
  <si>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</si>
  <si>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</si>
  <si>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</si>
  <si>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</si>
  <si>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</si>
  <si>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</si>
  <si>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</si>
  <si>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</si>
  <si>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</si>
  <si>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</si>
  <si>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</si>
  <si>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</si>
  <si>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</si>
  <si>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</si>
  <si>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</si>
  <si>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</si>
  <si>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</si>
  <si>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</si>
  <si>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</si>
  <si>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</si>
  <si>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</si>
  <si>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</si>
  <si>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</si>
  <si>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</si>
  <si>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</si>
  <si>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</si>
  <si>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</si>
  <si>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</si>
  <si>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</si>
  <si>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</si>
  <si>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</si>
  <si>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</si>
  <si>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</si>
  <si>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</si>
  <si>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</si>
  <si>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</si>
  <si>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</si>
  <si>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</si>
  <si>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</si>
  <si>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</si>
  <si>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</si>
  <si>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</si>
  <si>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</si>
  <si>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</si>
  <si>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</si>
  <si>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</si>
  <si>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</si>
  <si>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</si>
  <si>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</si>
  <si>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</si>
  <si>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</si>
  <si>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</si>
  <si>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</si>
  <si>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</si>
  <si>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</si>
  <si>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</si>
  <si>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</si>
  <si>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</si>
  <si>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</si>
  <si>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</si>
  <si>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</si>
  <si>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</si>
  <si>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</si>
  <si>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</si>
  <si>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</si>
  <si>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</si>
  <si>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</si>
  <si>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</si>
  <si>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</si>
  <si>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</si>
  <si>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</si>
  <si>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</si>
  <si>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</si>
  <si>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</si>
  <si>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</si>
  <si>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</si>
  <si>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</si>
  <si>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</si>
  <si>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</si>
  <si>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</si>
  <si>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</si>
  <si>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</si>
  <si>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</si>
  <si>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</si>
  <si>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</si>
  <si>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</si>
  <si>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</si>
  <si>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</si>
  <si>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</si>
  <si>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</si>
  <si>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</si>
  <si>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</si>
  <si>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</si>
  <si>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</si>
  <si>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</si>
  <si>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</si>
  <si>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</si>
  <si>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</si>
  <si>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</si>
  <si>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</si>
  <si>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</si>
  <si>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</si>
  <si>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</si>
  <si>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</si>
  <si>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</si>
  <si>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</si>
  <si>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</si>
  <si>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</si>
  <si>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</si>
  <si>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</si>
  <si>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</si>
  <si>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</si>
  <si>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</si>
  <si>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</si>
  <si>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</si>
  <si>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</si>
  <si>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</si>
  <si>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</si>
  <si>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</si>
  <si>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</si>
  <si>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</si>
  <si>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</si>
  <si>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</si>
  <si>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</si>
  <si>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</si>
  <si>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</si>
  <si>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</si>
  <si>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</si>
  <si>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</si>
  <si>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</si>
  <si>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</si>
  <si>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</si>
  <si>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</si>
  <si>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</si>
  <si>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</si>
  <si>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</si>
  <si>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</si>
  <si>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</si>
  <si>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</si>
  <si>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</si>
  <si>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</si>
  <si>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</si>
  <si>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</si>
  <si>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</si>
  <si>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</si>
  <si>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</si>
  <si>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</si>
  <si>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</si>
  <si>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</si>
  <si>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</si>
  <si>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</si>
  <si>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</si>
  <si>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</si>
  <si>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</si>
  <si>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</si>
  <si>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</si>
  <si>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</si>
  <si>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</si>
  <si>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</si>
  <si>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</si>
  <si>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</si>
  <si>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</si>
  <si>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</si>
  <si>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</si>
  <si>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</si>
  <si>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</si>
  <si>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</si>
  <si>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</si>
  <si>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</si>
  <si>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</si>
  <si>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</si>
  <si>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</si>
  <si>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</si>
  <si>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</si>
  <si>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</si>
  <si>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</si>
  <si>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</si>
  <si>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</si>
  <si>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</si>
  <si>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</si>
  <si>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</si>
  <si>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</si>
  <si>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</si>
  <si>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</si>
  <si>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</si>
  <si>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</si>
  <si>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</si>
  <si>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</si>
  <si>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</si>
  <si>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</si>
  <si>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</si>
  <si>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</si>
  <si>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</si>
  <si>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</si>
  <si>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</si>
  <si>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</si>
  <si>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</si>
  <si>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</si>
  <si>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</si>
  <si>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</si>
  <si>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</si>
  <si>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</si>
  <si>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</si>
  <si>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</si>
  <si>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</si>
  <si>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</si>
  <si>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</si>
  <si>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</si>
  <si>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</si>
  <si>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</si>
  <si>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</si>
  <si>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</si>
  <si>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</si>
  <si>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</si>
  <si>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</si>
  <si>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</si>
  <si>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</si>
  <si>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</si>
  <si>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</si>
  <si>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</si>
  <si>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</si>
  <si>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</si>
  <si>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</si>
  <si>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</si>
  <si>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</si>
  <si>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</si>
  <si>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</si>
  <si>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</si>
  <si>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</si>
  <si>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</si>
  <si>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</si>
  <si>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</si>
  <si>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</si>
  <si>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</si>
  <si>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</si>
  <si>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</si>
  <si>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</si>
  <si>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</si>
  <si>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</si>
  <si>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</si>
  <si>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</si>
  <si>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</si>
  <si>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</si>
  <si>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</si>
  <si>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</si>
  <si>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</si>
  <si>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</si>
  <si>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</si>
  <si>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</si>
  <si>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</si>
  <si>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</si>
  <si>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</si>
  <si>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</si>
  <si>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</si>
  <si>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</si>
  <si>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</si>
  <si>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</si>
  <si>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</si>
  <si>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</si>
  <si>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</si>
  <si>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</si>
  <si>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</si>
  <si>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</si>
  <si>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</si>
  <si>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</si>
  <si>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</si>
  <si>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</si>
  <si>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</si>
  <si>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</si>
  <si>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</si>
  <si>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</si>
  <si>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</si>
  <si>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</si>
  <si>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</si>
  <si>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</si>
  <si>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</si>
  <si>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</si>
  <si>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</si>
  <si>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</si>
  <si>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</si>
  <si>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</si>
  <si>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</si>
  <si>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</si>
  <si>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</si>
  <si>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</si>
  <si>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</si>
  <si>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</si>
  <si>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</si>
  <si>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</si>
  <si>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</si>
  <si>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</si>
  <si>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</si>
  <si>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</si>
  <si>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</si>
  <si>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</si>
  <si>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</si>
  <si>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</si>
  <si>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</si>
  <si>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</si>
  <si>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</si>
  <si>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</si>
  <si>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</si>
  <si>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</si>
  <si>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</si>
  <si>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</si>
  <si>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</si>
  <si>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</si>
  <si>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</si>
  <si>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</si>
  <si>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</si>
  <si>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</si>
  <si>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</si>
  <si>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</si>
  <si>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</si>
  <si>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</si>
  <si>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</si>
  <si>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</si>
  <si>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</si>
  <si>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</si>
  <si>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</si>
  <si>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</si>
  <si>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</si>
  <si>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</si>
  <si>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</si>
  <si>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</si>
  <si>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</si>
  <si>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</si>
  <si>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</si>
  <si>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</si>
  <si>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</si>
  <si>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</si>
  <si>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</si>
  <si>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</si>
  <si>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</si>
  <si>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</si>
  <si>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</si>
  <si>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</si>
  <si>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</si>
  <si>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</si>
  <si>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</si>
  <si>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</si>
  <si>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</si>
  <si>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</si>
  <si>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</si>
  <si>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</si>
  <si>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</si>
  <si>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</si>
  <si>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</si>
  <si>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</si>
  <si>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</si>
  <si>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</si>
  <si>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</si>
  <si>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</si>
  <si>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</si>
  <si>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</si>
  <si>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</si>
  <si>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</si>
  <si>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</si>
  <si>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</si>
  <si>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</si>
  <si>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</si>
  <si>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</si>
  <si>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</si>
  <si>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</si>
  <si>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</si>
  <si>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</si>
  <si>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</si>
  <si>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</si>
  <si>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</si>
  <si>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</si>
  <si>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</si>
  <si>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</si>
  <si>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</si>
  <si>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</si>
  <si>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</si>
  <si>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</si>
  <si>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</si>
  <si>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</si>
  <si>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</si>
  <si>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</si>
  <si>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</si>
  <si>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</si>
  <si>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</si>
  <si>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</si>
  <si>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</si>
  <si>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</si>
  <si>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</si>
  <si>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</si>
  <si>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</si>
  <si>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</si>
  <si>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</si>
  <si>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</si>
  <si>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</si>
  <si>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</si>
  <si>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</si>
  <si>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</si>
  <si>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</si>
  <si>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</si>
  <si>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</si>
  <si>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</si>
  <si>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</si>
  <si>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</si>
  <si>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</si>
  <si>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</si>
  <si>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</si>
  <si>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</si>
  <si>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</si>
  <si>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</si>
  <si>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</si>
  <si>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</si>
  <si>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</si>
  <si>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</si>
  <si>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</si>
  <si>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</si>
  <si>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</si>
  <si>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</si>
  <si>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</si>
  <si>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</si>
  <si>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</si>
  <si>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</si>
  <si>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</si>
  <si>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</si>
  <si>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</si>
  <si>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</si>
  <si>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</si>
  <si>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</si>
  <si>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</si>
  <si>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</si>
  <si>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</si>
  <si>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</si>
  <si>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</si>
  <si>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</si>
  <si>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</si>
  <si>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</si>
  <si>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</si>
  <si>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</si>
  <si>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</si>
  <si>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</si>
  <si>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</si>
  <si>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</si>
  <si>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</si>
  <si>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</si>
  <si>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</si>
  <si>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</si>
  <si>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</si>
  <si>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</si>
  <si>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</si>
  <si>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</si>
  <si>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</si>
  <si>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</si>
  <si>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</si>
  <si>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</si>
  <si>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</si>
  <si>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</si>
  <si>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</si>
  <si>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</si>
  <si>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</si>
  <si>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</si>
  <si>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</si>
  <si>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</si>
  <si>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</si>
  <si>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</si>
  <si>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</si>
  <si>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</si>
  <si>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</si>
  <si>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</si>
  <si>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</si>
  <si>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</si>
  <si>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</si>
  <si>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</si>
  <si>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</si>
  <si>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</si>
  <si>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</si>
  <si>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</si>
  <si>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</si>
  <si>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</si>
  <si>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</si>
  <si>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</si>
  <si>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</si>
  <si>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</si>
  <si>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</si>
  <si>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</si>
  <si>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</si>
  <si>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</si>
  <si>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</si>
  <si>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</si>
  <si>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</si>
  <si>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</si>
  <si>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</si>
  <si>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</si>
  <si>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</si>
  <si>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</si>
  <si>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</si>
  <si>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</si>
  <si>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</si>
  <si>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</si>
  <si>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</si>
  <si>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</si>
  <si>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</si>
  <si>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</si>
  <si>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</si>
  <si>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</si>
  <si>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</si>
  <si>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</si>
  <si>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</si>
  <si>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</si>
  <si>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</si>
  <si>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</si>
  <si>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</si>
  <si>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</si>
  <si>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</si>
  <si>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</si>
  <si>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</si>
  <si>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</si>
  <si>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</si>
  <si>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</si>
  <si>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</si>
  <si>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</si>
  <si>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</si>
  <si>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</si>
  <si>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</si>
  <si>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</si>
  <si>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</si>
  <si>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</si>
  <si>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</si>
  <si>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</si>
  <si>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</si>
  <si>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</si>
  <si>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</si>
  <si>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</si>
  <si>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</si>
  <si>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</si>
  <si>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</si>
  <si>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</si>
  <si>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</si>
  <si>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</si>
  <si>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</si>
  <si>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</si>
  <si>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</si>
  <si>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</si>
  <si>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</si>
  <si>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</si>
  <si>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</si>
  <si>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</si>
  <si>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</si>
  <si>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</si>
  <si>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</si>
  <si>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</si>
  <si>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</si>
  <si>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</si>
  <si>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</si>
  <si>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</si>
  <si>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</si>
  <si>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</si>
  <si>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</si>
  <si>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</si>
  <si>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</si>
  <si>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</si>
  <si>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</si>
  <si>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</si>
  <si>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</si>
  <si>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</si>
  <si>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</si>
  <si>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</si>
  <si>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</si>
  <si>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</si>
  <si>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</si>
  <si>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</si>
  <si>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</si>
  <si>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</si>
  <si>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</si>
  <si>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</si>
  <si>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</si>
  <si>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</si>
  <si>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</si>
  <si>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</si>
  <si>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</si>
  <si>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</si>
  <si>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</si>
  <si>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</si>
  <si>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</si>
  <si>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</si>
  <si>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</si>
  <si>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</si>
  <si>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</si>
  <si>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</si>
  <si>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</si>
  <si>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</si>
  <si>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</si>
  <si>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</si>
  <si>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</si>
  <si>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</si>
  <si>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</si>
  <si>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</si>
  <si>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</si>
  <si>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</si>
  <si>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</si>
  <si>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</si>
  <si>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</si>
  <si>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</si>
  <si>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</si>
  <si>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</si>
  <si>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</si>
  <si>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</si>
  <si>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</si>
  <si>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</si>
  <si>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</si>
  <si>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</si>
  <si>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</si>
  <si>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</si>
  <si>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</si>
  <si>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</si>
  <si>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</si>
  <si>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</si>
  <si>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</si>
  <si>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</si>
  <si>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</si>
  <si>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</si>
  <si>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</si>
  <si>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</si>
  <si>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</si>
  <si>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</si>
  <si>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</si>
  <si>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</si>
  <si>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</si>
  <si>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</si>
  <si>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</si>
  <si>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</si>
  <si>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</si>
  <si>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</si>
  <si>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</si>
  <si>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</si>
  <si>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</si>
  <si>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</si>
  <si>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</si>
  <si>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</si>
  <si>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</si>
  <si>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</si>
  <si>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</si>
  <si>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</si>
  <si>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</si>
  <si>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</si>
  <si>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</si>
  <si>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</si>
  <si>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</si>
  <si>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</si>
  <si>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</si>
  <si>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</si>
  <si>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</si>
  <si>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</si>
  <si>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</si>
  <si>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</si>
  <si>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</si>
  <si>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</si>
  <si>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</si>
  <si>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</si>
  <si>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</si>
  <si>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</si>
  <si>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</si>
  <si>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</si>
  <si>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</si>
  <si>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</si>
  <si>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</si>
  <si>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</si>
  <si>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</si>
  <si>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</si>
  <si>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</si>
  <si>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</si>
  <si>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</si>
  <si>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</si>
  <si>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</si>
  <si>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</si>
  <si>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</si>
  <si>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</si>
  <si>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</si>
  <si>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</si>
  <si>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</si>
  <si>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</si>
  <si>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</si>
  <si>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</si>
  <si>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</si>
  <si>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</si>
  <si>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</si>
  <si>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</si>
  <si>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</si>
  <si>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</si>
  <si>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</si>
  <si>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</si>
  <si>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</si>
  <si>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</si>
  <si>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</si>
  <si>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</si>
  <si>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</si>
  <si>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</si>
  <si>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</si>
  <si>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</si>
  <si>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</si>
  <si>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</si>
  <si>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</si>
  <si>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</si>
  <si>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</si>
  <si>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</si>
  <si>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</si>
  <si>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</si>
  <si>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</si>
  <si>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</si>
  <si>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</si>
  <si>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</si>
  <si>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</si>
  <si>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</si>
  <si>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</si>
  <si>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</si>
  <si>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</si>
  <si>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</si>
  <si>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</si>
  <si>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</si>
  <si>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</si>
  <si>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</si>
  <si>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</si>
  <si>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</si>
  <si>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</si>
  <si>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</si>
  <si>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</si>
  <si>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</si>
  <si>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</si>
  <si>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</si>
  <si>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</si>
  <si>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</si>
  <si>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</si>
  <si>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</si>
  <si>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</si>
  <si>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</si>
  <si>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</si>
  <si>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</si>
  <si>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</si>
  <si>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</si>
  <si>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</si>
  <si>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</si>
  <si>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</si>
  <si>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</si>
  <si>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</si>
  <si>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</si>
  <si>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</si>
  <si>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</si>
  <si>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</si>
  <si>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</si>
  <si>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</si>
  <si>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</si>
  <si>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</si>
  <si>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</si>
  <si>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</si>
  <si>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</si>
  <si>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</si>
  <si>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</si>
  <si>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</si>
  <si>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</si>
  <si>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</si>
  <si>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</si>
  <si>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</si>
  <si>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</si>
  <si>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</si>
  <si>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</si>
  <si>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</si>
  <si>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</si>
  <si>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</si>
  <si>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</si>
  <si>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</si>
  <si>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</si>
  <si>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</si>
  <si>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</si>
  <si>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</si>
  <si>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</si>
  <si>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</si>
  <si>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</si>
  <si>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</si>
  <si>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</si>
  <si>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</si>
  <si>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</si>
  <si>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</si>
  <si>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</si>
  <si>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</si>
  <si>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</si>
  <si>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</si>
  <si>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</si>
  <si>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</si>
  <si>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</si>
  <si>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</si>
  <si>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</si>
  <si>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</si>
  <si>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</si>
  <si>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</si>
  <si>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</si>
  <si>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</si>
  <si>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</si>
  <si>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</si>
  <si>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</si>
  <si>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</si>
  <si>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</si>
  <si>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</si>
  <si>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</si>
  <si>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</si>
  <si>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</si>
  <si>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</si>
  <si>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</si>
  <si>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</si>
  <si>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</si>
  <si>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</si>
  <si>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</si>
  <si>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</si>
  <si>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</si>
  <si>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</si>
  <si>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</si>
  <si>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</si>
  <si>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</si>
  <si>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</si>
  <si>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</si>
  <si>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</si>
  <si>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</si>
  <si>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</si>
  <si>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</si>
  <si>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</si>
  <si>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</si>
  <si>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</si>
  <si>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</si>
  <si>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</si>
  <si>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</si>
  <si>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</si>
  <si>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</si>
  <si>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</si>
  <si>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</si>
  <si>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</si>
  <si>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</si>
  <si>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</si>
  <si>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</si>
  <si>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</si>
  <si>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</si>
  <si>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</si>
  <si>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</si>
  <si>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</si>
  <si>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</si>
  <si>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</si>
  <si>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</si>
  <si>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</si>
  <si>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</si>
  <si>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</si>
  <si>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</si>
  <si>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</si>
  <si>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</si>
  <si>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</si>
  <si>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</si>
  <si>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</si>
  <si>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</si>
  <si>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</si>
  <si>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</si>
  <si>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</si>
  <si>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</si>
  <si>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</si>
  <si>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</si>
  <si>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</si>
  <si>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</si>
  <si>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</si>
  <si>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</si>
  <si>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</si>
  <si>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</si>
  <si>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</si>
  <si>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</si>
  <si>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</si>
  <si>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</si>
  <si>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</si>
  <si>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</si>
  <si>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</si>
  <si>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</si>
  <si>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</si>
  <si>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</si>
  <si>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</si>
  <si>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</si>
  <si>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</si>
  <si>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</si>
  <si>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</si>
  <si>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</si>
  <si>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</si>
  <si>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</si>
  <si>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</si>
  <si>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</si>
  <si>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</si>
  <si>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</si>
  <si>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</si>
  <si>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</si>
  <si>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</si>
  <si>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</si>
  <si>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</si>
  <si>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</si>
  <si>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</si>
  <si>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</si>
  <si>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</si>
  <si>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</si>
  <si>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</si>
  <si>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</si>
  <si>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</si>
  <si>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</si>
  <si>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</si>
  <si>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</si>
  <si>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</si>
  <si>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</si>
  <si>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</si>
  <si>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</si>
  <si>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</si>
  <si>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</si>
  <si>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</si>
  <si>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</si>
  <si>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</si>
  <si>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</si>
  <si>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</si>
  <si>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</si>
  <si>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</si>
  <si>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</si>
  <si>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</si>
  <si>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</si>
  <si>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</si>
  <si>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</si>
  <si>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</si>
  <si>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</si>
  <si>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</si>
  <si>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</si>
  <si>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</si>
  <si>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</si>
  <si>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</si>
  <si>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</si>
  <si>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</si>
  <si>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</si>
  <si>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</si>
  <si>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</si>
  <si>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</si>
  <si>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</si>
  <si>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</si>
  <si>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</si>
  <si>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</si>
  <si>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</si>
  <si>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</si>
  <si>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</si>
  <si>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</si>
  <si>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</si>
  <si>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</si>
  <si>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</si>
  <si>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</si>
  <si>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</si>
  <si>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</si>
  <si>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</si>
  <si>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</si>
  <si>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</si>
  <si>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</si>
  <si>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</si>
  <si>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</si>
  <si>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</si>
  <si>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</si>
  <si>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</si>
  <si>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</si>
  <si>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</si>
  <si>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</si>
  <si>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</si>
  <si>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</si>
  <si>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</si>
  <si>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</si>
  <si>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</si>
  <si>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</si>
  <si>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</si>
  <si>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</si>
  <si>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</si>
  <si>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</si>
  <si>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</si>
  <si>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</si>
  <si>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</si>
  <si>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</si>
  <si>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</si>
  <si>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</si>
  <si>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</si>
  <si>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</si>
  <si>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</si>
  <si>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</si>
  <si>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</si>
  <si>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</si>
  <si>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</si>
  <si>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</si>
  <si>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</si>
  <si>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</si>
  <si>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</si>
  <si>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</si>
  <si>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</si>
  <si>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</si>
  <si>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</si>
  <si>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</si>
  <si>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</si>
  <si>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</si>
  <si>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</si>
  <si>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</si>
  <si>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</si>
  <si>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</si>
  <si>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</si>
  <si>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</si>
  <si>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</si>
  <si>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</si>
  <si>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</si>
  <si>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</si>
  <si>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</si>
  <si>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</si>
  <si>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</si>
  <si>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</si>
  <si>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</si>
  <si>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</si>
  <si>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</si>
  <si>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</si>
  <si>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</si>
  <si>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</si>
  <si>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</si>
  <si>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</si>
  <si>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</si>
  <si>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</si>
  <si>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</si>
  <si>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</si>
  <si>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</si>
  <si>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</si>
  <si>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</si>
  <si>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</si>
  <si>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</si>
  <si>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</si>
  <si>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</si>
  <si>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</si>
  <si>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</si>
  <si>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</si>
  <si>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</si>
  <si>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</si>
  <si>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</si>
  <si>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</si>
  <si>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</si>
  <si>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</si>
  <si>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</si>
  <si>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</si>
  <si>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</si>
  <si>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</si>
  <si>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</si>
  <si>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</si>
  <si>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</si>
  <si>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</si>
  <si>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</si>
  <si>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</si>
  <si>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</si>
  <si>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</si>
  <si>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</si>
  <si>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</si>
  <si>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</si>
  <si>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</si>
  <si>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</si>
  <si>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</si>
  <si>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</si>
  <si>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</si>
  <si>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</si>
  <si>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</si>
  <si>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</si>
  <si>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</si>
  <si>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</si>
  <si>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</si>
  <si>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</si>
  <si>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</si>
  <si>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</si>
  <si>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</si>
  <si>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</si>
  <si>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</si>
  <si>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</si>
  <si>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</si>
  <si>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</si>
  <si>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</si>
  <si>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</si>
  <si>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</si>
  <si>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</si>
  <si>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</si>
  <si>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</si>
  <si>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</si>
  <si>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</si>
  <si>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</si>
  <si>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</si>
  <si>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</si>
  <si>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</si>
  <si>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</si>
  <si>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</si>
  <si>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</si>
  <si>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</si>
  <si>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</si>
  <si>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</si>
  <si>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</si>
  <si>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</si>
  <si>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</si>
  <si>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</si>
  <si>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</si>
  <si>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</si>
  <si>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</si>
  <si>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</si>
  <si>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</si>
  <si>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</si>
  <si>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</si>
  <si>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</si>
  <si>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</si>
  <si>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</si>
  <si>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</si>
  <si>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</si>
  <si>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</si>
  <si>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</si>
  <si>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</si>
  <si>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</si>
  <si>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</si>
  <si>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</si>
  <si>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</si>
  <si>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</si>
  <si>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</si>
  <si>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</si>
  <si>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</si>
  <si>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</si>
  <si>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</si>
  <si>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</si>
  <si>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</si>
  <si>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</si>
  <si>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</si>
  <si>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</si>
  <si>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</si>
  <si>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</si>
  <si>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</si>
  <si>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</si>
  <si>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</si>
  <si>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</si>
  <si>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</si>
  <si>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</si>
  <si>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</si>
  <si>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</si>
  <si>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</si>
  <si>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</si>
  <si>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</si>
  <si>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</si>
  <si>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</si>
  <si>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</si>
  <si>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</si>
  <si>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</si>
  <si>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</si>
  <si>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</si>
  <si>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</si>
  <si>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</si>
  <si>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</si>
  <si>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</si>
  <si>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</si>
  <si>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</si>
  <si>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</si>
  <si>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</si>
  <si>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</si>
  <si>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</si>
  <si>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</si>
  <si>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</si>
  <si>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</si>
  <si>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</si>
  <si>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</si>
  <si>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</si>
  <si>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</si>
  <si>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</si>
  <si>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</si>
  <si>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</si>
  <si>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</si>
  <si>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</si>
  <si>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</si>
  <si>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</si>
  <si>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</si>
  <si>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</si>
  <si>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</si>
  <si>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</si>
  <si>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</si>
  <si>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</si>
  <si>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</si>
  <si>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</si>
  <si>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</si>
  <si>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</si>
  <si>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</si>
  <si>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</si>
  <si>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</si>
  <si>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</si>
  <si>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</si>
  <si>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</si>
  <si>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</si>
  <si>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</si>
  <si>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</si>
  <si>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</si>
  <si>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</si>
  <si>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</si>
  <si>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</si>
  <si>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</si>
  <si>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</si>
  <si>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</si>
  <si>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</si>
  <si>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</si>
  <si>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</si>
  <si>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</si>
  <si>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</si>
  <si>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</si>
  <si>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</si>
  <si>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</si>
  <si>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</si>
  <si>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</si>
  <si>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</si>
  <si>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</si>
  <si>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</si>
  <si>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</si>
  <si>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</si>
  <si>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</si>
  <si>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</si>
  <si>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</si>
  <si>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</si>
  <si>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</si>
  <si>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</si>
  <si>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</si>
  <si>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</si>
  <si>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</si>
  <si>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</si>
  <si>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</si>
  <si>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</si>
  <si>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</si>
  <si>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</si>
  <si>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</si>
  <si>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</si>
  <si>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</si>
  <si>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</si>
  <si>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</si>
  <si>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</si>
  <si>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</si>
  <si>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</si>
  <si>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</si>
  <si>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</si>
  <si>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</si>
  <si>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</si>
  <si>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</si>
  <si>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</si>
  <si>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</si>
  <si>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</si>
  <si>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</si>
  <si>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</si>
  <si>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</si>
  <si>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</si>
  <si>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</si>
  <si>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</si>
  <si>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</si>
  <si>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</si>
  <si>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</si>
  <si>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</si>
  <si>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</si>
  <si>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</si>
  <si>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</si>
  <si>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</si>
  <si>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</si>
  <si>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</si>
  <si>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</si>
  <si>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</si>
  <si>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</si>
  <si>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</si>
  <si>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</si>
  <si>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</si>
  <si>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</si>
  <si>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</si>
  <si>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</si>
  <si>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</si>
  <si>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</si>
  <si>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</si>
  <si>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</si>
  <si>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</si>
  <si>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</si>
  <si>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</si>
  <si>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</si>
  <si>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</si>
  <si>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</si>
  <si>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</si>
  <si>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</si>
  <si>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</si>
  <si>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</si>
  <si>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</si>
  <si>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</si>
  <si>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</si>
  <si>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</si>
  <si>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</si>
  <si>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</si>
  <si>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</si>
  <si>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</si>
  <si>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</si>
  <si>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</si>
  <si>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</si>
  <si>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</si>
  <si>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</si>
  <si>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</si>
  <si>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</si>
  <si>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</si>
  <si>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</si>
  <si>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</si>
  <si>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</si>
  <si>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</si>
  <si>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</si>
  <si>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</si>
  <si>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</si>
  <si>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</si>
  <si>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</si>
  <si>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</si>
  <si>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</si>
  <si>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</si>
  <si>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</si>
  <si>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</si>
  <si>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</si>
  <si>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</si>
  <si>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</si>
  <si>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</si>
  <si>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</si>
  <si>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</si>
  <si>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</si>
  <si>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</si>
  <si>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</si>
  <si>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</si>
  <si>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</si>
  <si>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</si>
  <si>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</si>
  <si>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</si>
  <si>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</si>
  <si>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</si>
  <si>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</si>
  <si>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</si>
  <si>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</si>
  <si>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</si>
  <si>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</si>
  <si>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</si>
  <si>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</si>
  <si>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</si>
  <si>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</si>
  <si>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</si>
  <si>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</si>
  <si>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</si>
  <si>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</si>
  <si>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</si>
  <si>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</si>
  <si>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</si>
  <si>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</si>
  <si>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</si>
  <si>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</si>
  <si>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</si>
  <si>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</si>
  <si>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</si>
  <si>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</si>
  <si>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</si>
  <si>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</si>
  <si>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</si>
  <si>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</si>
  <si>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</si>
  <si>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</si>
  <si>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</si>
  <si>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</si>
  <si>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</si>
  <si>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</si>
  <si>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</si>
  <si>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</si>
  <si>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</si>
  <si>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</si>
  <si>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</si>
  <si>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</si>
  <si>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</si>
  <si>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</si>
  <si>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</si>
  <si>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</si>
  <si>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</si>
  <si>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</si>
  <si>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</si>
  <si>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</si>
  <si>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</si>
  <si>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</si>
  <si>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</si>
  <si>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</si>
  <si>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</si>
  <si>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</si>
  <si>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</si>
  <si>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</si>
  <si>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</si>
  <si>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</si>
  <si>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</si>
  <si>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</si>
  <si>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</si>
  <si>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</si>
  <si>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</si>
  <si>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</si>
  <si>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</si>
  <si>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</si>
  <si>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</si>
  <si>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</si>
  <si>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</si>
  <si>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</si>
  <si>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</si>
  <si>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</si>
  <si>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</si>
  <si>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</si>
  <si>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</si>
  <si>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</si>
  <si>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</si>
  <si>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</si>
  <si>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</si>
  <si>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</si>
  <si>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</si>
  <si>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</si>
  <si>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</si>
  <si>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</si>
  <si>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</si>
  <si>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</si>
  <si>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</si>
  <si>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</si>
  <si>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</si>
  <si>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</si>
  <si>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</si>
  <si>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</si>
  <si>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</si>
  <si>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</si>
  <si>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</si>
  <si>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</si>
  <si>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</si>
  <si>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</si>
  <si>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</si>
  <si>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</si>
  <si>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</si>
  <si>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</si>
  <si>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</si>
  <si>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</si>
  <si>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</si>
  <si>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</si>
  <si>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</si>
  <si>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</si>
  <si>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</si>
  <si>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</si>
  <si>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</si>
  <si>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</si>
  <si>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</si>
  <si>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</si>
  <si>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</si>
  <si>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</si>
  <si>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</si>
  <si>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</si>
  <si>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</si>
  <si>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</si>
  <si>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</si>
  <si>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</si>
  <si>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</si>
  <si>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</si>
  <si>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</si>
  <si>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</si>
  <si>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</si>
  <si>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</si>
  <si>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</si>
  <si>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</si>
  <si>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</si>
  <si>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</si>
  <si>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</si>
  <si>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</si>
  <si>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</si>
  <si>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</si>
  <si>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</si>
  <si>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</si>
  <si>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</si>
  <si>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</si>
  <si>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</si>
  <si>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</si>
  <si>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</si>
  <si>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</si>
  <si>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</si>
  <si>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</si>
  <si>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</si>
  <si>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</si>
  <si>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</si>
  <si>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</si>
  <si>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</si>
  <si>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</si>
  <si>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</si>
  <si>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</si>
  <si>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</si>
  <si>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</si>
  <si>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</si>
  <si>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</si>
  <si>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</si>
  <si>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</si>
  <si>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</si>
  <si>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</si>
  <si>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</si>
  <si>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</si>
  <si>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</si>
  <si>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</si>
  <si>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</si>
  <si>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</si>
  <si>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</si>
  <si>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</si>
  <si>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</si>
  <si>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</si>
  <si>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</si>
  <si>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</si>
  <si>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</si>
  <si>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</si>
  <si>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</si>
  <si>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</si>
  <si>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</si>
  <si>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</si>
  <si>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</si>
  <si>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</si>
  <si>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</si>
  <si>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</si>
  <si>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</si>
  <si>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</si>
  <si>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</si>
  <si>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</si>
  <si>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</si>
  <si>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</si>
  <si>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</si>
  <si>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</si>
  <si>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</si>
  <si>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</si>
  <si>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</si>
  <si>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</si>
  <si>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</si>
  <si>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</si>
  <si>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</si>
  <si>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</si>
  <si>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</si>
  <si>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</si>
  <si>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</si>
  <si>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</si>
  <si>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</si>
  <si>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</si>
  <si>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</si>
  <si>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</si>
  <si>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</si>
  <si>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</si>
  <si>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</si>
  <si>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</si>
  <si>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</si>
  <si>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</si>
  <si>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</si>
  <si>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</si>
  <si>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</si>
  <si>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</si>
  <si>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</si>
  <si>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</si>
  <si>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</si>
  <si>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</si>
  <si>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</si>
  <si>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</si>
  <si>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</si>
  <si>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</si>
  <si>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</si>
  <si>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</si>
  <si>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</si>
  <si>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</si>
  <si>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</si>
  <si>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</si>
  <si>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</si>
  <si>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</si>
  <si>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</si>
  <si>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</si>
  <si>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</si>
  <si>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</si>
  <si>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</si>
  <si>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</si>
  <si>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</si>
  <si>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</si>
  <si>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</si>
  <si>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</si>
  <si>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</si>
  <si>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</si>
  <si>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</si>
  <si>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</si>
  <si>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</si>
  <si>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</si>
  <si>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</si>
  <si>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</si>
  <si>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</si>
  <si>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</si>
  <si>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</si>
  <si>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</si>
  <si>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</si>
  <si>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</si>
  <si>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</si>
  <si>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</si>
  <si>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</si>
  <si>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</si>
  <si>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</si>
  <si>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</si>
  <si>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</si>
  <si>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</si>
  <si>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</si>
  <si>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</si>
  <si>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</si>
  <si>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</si>
  <si>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</si>
  <si>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</si>
  <si>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</si>
  <si>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</si>
  <si>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</si>
  <si>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</si>
  <si>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</si>
  <si>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</si>
  <si>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</si>
  <si>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</si>
  <si>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</si>
  <si>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</si>
  <si>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</si>
  <si>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</si>
  <si>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</si>
  <si>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</si>
  <si>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</si>
  <si>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</si>
  <si>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</si>
  <si>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</si>
  <si>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</si>
  <si>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</si>
  <si>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</si>
  <si>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</si>
  <si>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</si>
  <si>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</si>
  <si>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</si>
  <si>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</si>
  <si>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</si>
  <si>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</si>
  <si>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</si>
  <si>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</si>
  <si>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</si>
  <si>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</si>
  <si>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</si>
  <si>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</si>
  <si>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</si>
  <si>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</si>
  <si>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</si>
  <si>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</si>
  <si>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</si>
  <si>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</si>
  <si>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</si>
  <si>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</si>
  <si>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</si>
  <si>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</si>
  <si>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</si>
  <si>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</si>
  <si>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</si>
  <si>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</si>
  <si>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</si>
  <si>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</si>
  <si>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</si>
  <si>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</si>
  <si>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</si>
  <si>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</si>
  <si>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</si>
  <si>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</si>
  <si>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</si>
  <si>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</si>
  <si>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</si>
  <si>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</si>
  <si>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</si>
  <si>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</si>
  <si>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</si>
  <si>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</si>
  <si>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</si>
  <si>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</si>
  <si>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</si>
  <si>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</si>
  <si>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</si>
  <si>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</si>
  <si>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</si>
  <si>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</si>
  <si>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</si>
  <si>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</si>
  <si>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</si>
  <si>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</si>
  <si>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</si>
  <si>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</si>
  <si>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</si>
  <si>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</si>
  <si>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</si>
  <si>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</si>
  <si>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</si>
  <si>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</si>
  <si>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</si>
  <si>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</si>
  <si>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</si>
  <si>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</si>
  <si>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</si>
  <si>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</si>
  <si>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</si>
  <si>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</si>
  <si>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</si>
  <si>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</si>
  <si>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</si>
  <si>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</si>
  <si>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</si>
  <si>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</si>
  <si>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</si>
  <si>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</si>
  <si>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</si>
  <si>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</si>
  <si>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</si>
  <si>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</si>
  <si>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</si>
  <si>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</si>
  <si>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</si>
  <si>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</si>
  <si>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</si>
  <si>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</si>
  <si>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</si>
  <si>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</si>
  <si>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</si>
  <si>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</si>
  <si>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</si>
  <si>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</si>
  <si>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</si>
  <si>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</si>
  <si>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</si>
  <si>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</si>
  <si>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</si>
  <si>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</si>
  <si>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</si>
  <si>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</si>
  <si>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</si>
  <si>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</si>
  <si>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</si>
  <si>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</si>
  <si>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</si>
  <si>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</si>
  <si>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</si>
  <si>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</si>
  <si>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</si>
  <si>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</si>
  <si>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</si>
  <si>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</si>
  <si>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</si>
  <si>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</si>
  <si>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</si>
  <si>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</si>
  <si>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</si>
  <si>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</si>
  <si>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</si>
  <si>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</si>
  <si>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</si>
  <si>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</si>
  <si>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</si>
  <si>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</si>
  <si>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</si>
  <si>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</si>
  <si>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</si>
  <si>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</si>
  <si>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</si>
  <si>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</si>
  <si>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</si>
  <si>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</si>
  <si>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</si>
  <si>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</si>
  <si>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</si>
  <si>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</si>
  <si>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</si>
  <si>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</si>
  <si>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</si>
  <si>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</si>
  <si>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</si>
  <si>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</si>
  <si>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</si>
  <si>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</si>
  <si>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</si>
  <si>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</si>
  <si>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</si>
  <si>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</si>
  <si>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</si>
  <si>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</si>
  <si>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</si>
  <si>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</si>
  <si>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</si>
  <si>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</si>
  <si>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</si>
  <si>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</si>
  <si>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</si>
  <si>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</si>
  <si>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</si>
  <si>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</si>
  <si>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</si>
  <si>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</si>
  <si>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</si>
  <si>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</si>
  <si>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</si>
  <si>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</si>
  <si>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</si>
  <si>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</si>
  <si>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</si>
  <si>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</si>
  <si>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</si>
  <si>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</si>
  <si>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</si>
  <si>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</si>
  <si>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</si>
  <si>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</si>
  <si>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</si>
  <si>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</si>
  <si>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</si>
  <si>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</si>
  <si>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</si>
  <si>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</si>
  <si>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</si>
  <si>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</si>
  <si>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</si>
  <si>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</si>
  <si>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</si>
  <si>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</si>
  <si>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</si>
  <si>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</si>
  <si>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</si>
  <si>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</si>
  <si>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</si>
  <si>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</si>
  <si>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</si>
  <si>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</si>
  <si>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</si>
  <si>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</si>
  <si>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</si>
  <si>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</si>
  <si>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</si>
  <si>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</si>
  <si>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</si>
  <si>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</si>
  <si>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</si>
  <si>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</si>
  <si>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</si>
  <si>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</si>
  <si>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</si>
  <si>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</si>
  <si>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</si>
  <si>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</si>
  <si>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</si>
  <si>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</si>
  <si>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</si>
  <si>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</si>
  <si>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</si>
  <si>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</si>
  <si>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</si>
  <si>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</si>
  <si>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</si>
  <si>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</si>
  <si>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</si>
  <si>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</si>
  <si>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</si>
  <si>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</si>
  <si>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</si>
  <si>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</si>
  <si>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</si>
  <si>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</si>
  <si>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</si>
  <si>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</si>
  <si>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</si>
  <si>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</si>
  <si>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</si>
  <si>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</si>
  <si>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</si>
  <si>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</si>
  <si>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</si>
  <si>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</si>
  <si>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</si>
  <si>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</si>
  <si>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</si>
  <si>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</si>
  <si>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</si>
  <si>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</si>
  <si>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</si>
  <si>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</si>
  <si>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</si>
  <si>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</si>
  <si>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</si>
  <si>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</si>
  <si>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</si>
  <si>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</si>
  <si>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</si>
  <si>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</si>
  <si>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</si>
  <si>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</si>
  <si>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</si>
  <si>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</si>
  <si>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</si>
  <si>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</si>
  <si>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</si>
  <si>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</si>
  <si>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</si>
  <si>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</si>
  <si>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</si>
  <si>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</si>
  <si>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</si>
  <si>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</si>
  <si>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</si>
  <si>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</si>
  <si>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</si>
  <si>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</si>
  <si>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</si>
  <si>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</si>
  <si>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</si>
  <si>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</si>
  <si>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</si>
  <si>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</si>
  <si>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</si>
  <si>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</si>
  <si>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</si>
  <si>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</si>
  <si>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</si>
  <si>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</si>
  <si>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</si>
  <si>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</si>
  <si>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</si>
  <si>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</si>
  <si>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</si>
  <si>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</si>
  <si>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</si>
  <si>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</si>
  <si>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</si>
  <si>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</si>
  <si>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</si>
  <si>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</si>
  <si>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</si>
  <si>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</si>
  <si>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</si>
  <si>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</si>
  <si>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</si>
  <si>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</si>
  <si>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</si>
  <si>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</si>
  <si>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</si>
  <si>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</si>
  <si>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</si>
  <si>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</si>
  <si>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</si>
  <si>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</si>
  <si>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</si>
  <si>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</si>
  <si>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</si>
  <si>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</si>
  <si>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</si>
  <si>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</si>
  <si>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</si>
  <si>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</si>
  <si>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</si>
  <si>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</si>
  <si>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</si>
  <si>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</si>
  <si>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</si>
  <si>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</si>
  <si>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</si>
  <si>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</si>
  <si>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</si>
  <si>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</si>
  <si>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</si>
  <si>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</si>
  <si>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</si>
  <si>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</si>
  <si>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</si>
  <si>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</si>
  <si>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</si>
  <si>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</si>
  <si>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</si>
  <si>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</si>
  <si>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</si>
  <si>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</si>
  <si>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</si>
  <si>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</si>
  <si>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</si>
  <si>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</si>
  <si>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</si>
  <si>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</si>
  <si>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</si>
  <si>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</si>
  <si>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</si>
  <si>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</si>
  <si>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</si>
  <si>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</si>
  <si>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</si>
  <si>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</si>
  <si>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</si>
  <si>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</si>
  <si>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</si>
  <si>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</si>
  <si>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</si>
  <si>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</si>
  <si>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</si>
  <si>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</si>
  <si>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</si>
  <si>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</si>
  <si>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</si>
  <si>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</si>
  <si>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</si>
  <si>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</si>
  <si>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</si>
  <si>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</si>
  <si>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</si>
  <si>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</si>
  <si>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</si>
  <si>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</si>
  <si>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</si>
  <si>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</si>
  <si>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</si>
  <si>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</si>
  <si>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</si>
  <si>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</si>
  <si>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</si>
  <si>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</si>
  <si>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</si>
  <si>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</si>
  <si>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</si>
  <si>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</si>
  <si>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</si>
  <si>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</si>
  <si>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</si>
  <si>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</si>
  <si>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</si>
  <si>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</si>
  <si>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</si>
  <si>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</si>
  <si>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</si>
  <si>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</si>
  <si>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</si>
  <si>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</si>
  <si>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</si>
  <si>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</si>
  <si>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</si>
  <si>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</si>
  <si>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</si>
  <si>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</si>
  <si>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</si>
  <si>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</si>
  <si>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</si>
  <si>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</si>
  <si>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</si>
  <si>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</si>
  <si>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</si>
  <si>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</si>
  <si>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</si>
  <si>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</si>
  <si>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</si>
  <si>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</si>
  <si>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</si>
  <si>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</si>
  <si>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</si>
  <si>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</si>
  <si>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</si>
  <si>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</si>
  <si>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</si>
  <si>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</si>
  <si>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</si>
  <si>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</si>
  <si>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</si>
  <si>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</si>
  <si>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</si>
  <si>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</si>
  <si>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</si>
  <si>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</si>
  <si>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</si>
  <si>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</si>
  <si>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</si>
  <si>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</si>
  <si>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</si>
  <si>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</si>
  <si>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</si>
  <si>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</si>
  <si>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</si>
  <si>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</si>
  <si>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</si>
  <si>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</si>
  <si>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</si>
  <si>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</si>
  <si>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</si>
  <si>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</si>
  <si>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</si>
  <si>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</si>
  <si>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</si>
  <si>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</si>
  <si>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</si>
  <si>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</si>
  <si>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</si>
  <si>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</si>
  <si>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</si>
  <si>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</si>
  <si>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</si>
  <si>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</si>
  <si>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</si>
  <si>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</si>
  <si>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</si>
  <si>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</si>
  <si>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</si>
  <si>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</si>
  <si>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</si>
  <si>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</si>
  <si>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</si>
  <si>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</si>
  <si>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</si>
  <si>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</si>
  <si>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</si>
  <si>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</si>
  <si>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</si>
  <si>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</si>
  <si>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</si>
  <si>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</si>
  <si>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</si>
  <si>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</si>
  <si>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</si>
  <si>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</si>
  <si>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</si>
  <si>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</si>
  <si>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</si>
  <si>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</si>
  <si>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</si>
  <si>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</si>
  <si>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</si>
  <si>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</si>
  <si>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</si>
  <si>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</si>
  <si>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</si>
  <si>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</si>
  <si>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</si>
  <si>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</si>
  <si>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</si>
  <si>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</si>
  <si>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</si>
  <si>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</si>
  <si>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</si>
  <si>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</si>
  <si>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</si>
  <si>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</si>
  <si>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</si>
  <si>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</si>
  <si>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</si>
  <si>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</si>
  <si>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</si>
  <si>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</si>
  <si>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</si>
  <si>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</si>
  <si>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</si>
  <si>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</si>
  <si>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</si>
  <si>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</si>
  <si>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</si>
  <si>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</si>
  <si>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</si>
  <si>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</si>
  <si>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</si>
  <si>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</si>
  <si>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</si>
  <si>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</si>
  <si>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</si>
  <si>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</si>
  <si>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</si>
  <si>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</si>
  <si>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</si>
  <si>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</si>
  <si>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</si>
  <si>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</si>
  <si>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</si>
  <si>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</si>
  <si>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</si>
  <si>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</si>
  <si>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</si>
  <si>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</si>
  <si>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</si>
  <si>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</si>
  <si>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</si>
  <si>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</si>
  <si>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</si>
  <si>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</si>
  <si>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</si>
  <si>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</si>
  <si>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</si>
  <si>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</si>
  <si>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</si>
  <si>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</si>
  <si>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</si>
  <si>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</si>
  <si>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</si>
  <si>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</si>
  <si>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</si>
  <si>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</si>
  <si>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</si>
  <si>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</si>
  <si>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</si>
  <si>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</si>
  <si>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</si>
  <si>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</si>
  <si>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</si>
  <si>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</si>
  <si>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</si>
  <si>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</si>
  <si>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</si>
  <si>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</si>
  <si>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</si>
  <si>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</si>
  <si>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</si>
  <si>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</si>
  <si>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</si>
  <si>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</si>
  <si>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</si>
  <si>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</si>
  <si>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</si>
  <si>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</si>
  <si>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</si>
  <si>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</si>
  <si>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</si>
  <si>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</si>
  <si>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</si>
  <si>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</si>
  <si>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</si>
  <si>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</si>
  <si>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</si>
  <si>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</si>
  <si>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</si>
  <si>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</si>
  <si>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</si>
  <si>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</si>
  <si>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</si>
  <si>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</si>
  <si>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</si>
  <si>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</si>
  <si>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</si>
  <si>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</si>
  <si>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</si>
  <si>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</si>
  <si>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</si>
  <si>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</si>
  <si>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</si>
  <si>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</si>
  <si>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</si>
  <si>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</si>
  <si>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</si>
  <si>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</si>
  <si>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</si>
  <si>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</si>
  <si>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</si>
  <si>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</si>
  <si>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</si>
  <si>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</si>
  <si>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</si>
  <si>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</si>
  <si>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</si>
  <si>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</si>
  <si>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</si>
  <si>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</si>
  <si>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</si>
  <si>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</si>
  <si>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</si>
  <si>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</si>
  <si>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</si>
  <si>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</si>
  <si>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</si>
  <si>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</si>
  <si>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</si>
  <si>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</si>
  <si>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</si>
  <si>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</si>
  <si>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</si>
  <si>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</si>
  <si>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</si>
  <si>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</si>
  <si>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</si>
  <si>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</si>
  <si>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</si>
  <si>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</si>
  <si>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</si>
  <si>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</si>
  <si>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</si>
  <si>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</si>
  <si>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</si>
  <si>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</si>
  <si>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</si>
  <si>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</si>
  <si>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</si>
  <si>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</si>
  <si>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</si>
  <si>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</si>
  <si>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</si>
  <si>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</si>
  <si>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</si>
  <si>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</si>
  <si>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</si>
  <si>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</si>
  <si>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</si>
  <si>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</si>
  <si>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</si>
  <si>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</si>
  <si>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</si>
  <si>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</si>
  <si>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</si>
  <si>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</si>
  <si>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</si>
  <si>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</si>
  <si>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</si>
  <si>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</si>
  <si>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</si>
  <si>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</si>
  <si>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</si>
  <si>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</si>
  <si>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</si>
  <si>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</si>
  <si>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</si>
  <si>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</si>
  <si>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</si>
  <si>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</si>
  <si>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</si>
  <si>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</si>
  <si>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</si>
  <si>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</si>
  <si>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</si>
  <si>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</si>
  <si>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</si>
  <si>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</si>
  <si>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</si>
  <si>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</si>
  <si>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</si>
  <si>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</si>
  <si>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</si>
  <si>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</si>
  <si>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</si>
  <si>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</si>
  <si>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</si>
  <si>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</si>
  <si>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</si>
  <si>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</si>
  <si>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</si>
  <si>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</si>
  <si>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</si>
  <si>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</si>
  <si>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</si>
  <si>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</si>
  <si>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</si>
  <si>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</si>
  <si>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</si>
  <si>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</si>
  <si>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</si>
  <si>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</si>
  <si>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</si>
  <si>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</si>
  <si>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</si>
  <si>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</si>
  <si>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</si>
  <si>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</si>
  <si>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</si>
  <si>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</si>
  <si>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</si>
  <si>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</si>
  <si>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</si>
  <si>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</si>
  <si>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</si>
  <si>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</si>
  <si>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</si>
  <si>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</si>
  <si>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</si>
  <si>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</si>
  <si>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</si>
  <si>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</si>
  <si>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</si>
  <si>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</si>
  <si>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</si>
  <si>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</si>
  <si>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</si>
  <si>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</si>
  <si>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</si>
  <si>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</si>
  <si>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</si>
  <si>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</si>
  <si>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</si>
  <si>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</si>
  <si>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</si>
  <si>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</si>
  <si>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</si>
  <si>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</si>
  <si>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</si>
  <si>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</si>
  <si>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</si>
  <si>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</si>
  <si>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</si>
  <si>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</si>
  <si>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</si>
  <si>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</si>
  <si>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</si>
  <si>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</si>
  <si>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</si>
  <si>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</si>
  <si>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</si>
  <si>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</si>
  <si>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</si>
  <si>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</si>
  <si>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</si>
  <si>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</si>
  <si>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</si>
  <si>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</si>
  <si>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</si>
  <si>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</si>
  <si>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</si>
  <si>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</si>
  <si>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</si>
  <si>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</si>
  <si>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</si>
  <si>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</si>
  <si>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</si>
  <si>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</si>
  <si>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</si>
  <si>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</si>
  <si>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</si>
  <si>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</si>
  <si>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</si>
  <si>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</si>
  <si>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</si>
  <si>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</si>
  <si>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</si>
  <si>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</si>
  <si>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</si>
  <si>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</si>
  <si>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</si>
  <si>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</si>
  <si>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</si>
  <si>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</si>
  <si>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</si>
  <si>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</si>
  <si>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</si>
  <si>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</si>
  <si>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</si>
  <si>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</si>
  <si>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</si>
  <si>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</si>
  <si>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</si>
  <si>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</si>
  <si>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</si>
  <si>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</si>
  <si>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</si>
  <si>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</si>
  <si>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</si>
  <si>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</si>
  <si>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</si>
  <si>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</si>
  <si>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</si>
  <si>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</si>
  <si>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</si>
  <si>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</si>
  <si>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</si>
  <si>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</si>
  <si>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</si>
  <si>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</si>
  <si>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</si>
  <si>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</si>
  <si>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</si>
  <si>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</si>
  <si>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</si>
  <si>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</si>
  <si>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</si>
  <si>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</si>
  <si>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</si>
  <si>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</si>
  <si>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</si>
  <si>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</si>
  <si>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</si>
  <si>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</si>
  <si>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</si>
  <si>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</si>
  <si>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</si>
  <si>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</si>
  <si>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</si>
  <si>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</si>
  <si>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</si>
  <si>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</si>
  <si>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</si>
  <si>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</si>
  <si>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</si>
  <si>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</si>
  <si>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</si>
  <si>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</si>
  <si>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</si>
  <si>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</si>
  <si>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</si>
  <si>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</si>
  <si>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</si>
  <si>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</si>
  <si>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</si>
  <si>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</si>
  <si>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</si>
  <si>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</si>
  <si>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</si>
  <si>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</si>
  <si>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</si>
  <si>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</si>
  <si>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</si>
  <si>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</si>
  <si>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</si>
  <si>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</si>
  <si>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</si>
  <si>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</si>
  <si>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</si>
  <si>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</si>
  <si>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</si>
  <si>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</si>
  <si>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</si>
  <si>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</si>
  <si>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</si>
  <si>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</si>
  <si>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</si>
  <si>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</si>
  <si>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</si>
  <si>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</si>
  <si>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</si>
  <si>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</si>
  <si>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</si>
  <si>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</si>
  <si>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</si>
  <si>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</si>
  <si>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</si>
  <si>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</si>
  <si>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</si>
  <si>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</si>
  <si>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</si>
  <si>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</si>
  <si>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</si>
  <si>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</si>
  <si>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</si>
  <si>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</si>
  <si>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</si>
  <si>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</si>
  <si>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</si>
  <si>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</si>
  <si>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</si>
  <si>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</si>
  <si>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</si>
  <si>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</si>
  <si>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</si>
  <si>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</si>
  <si>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</si>
  <si>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</si>
  <si>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</si>
  <si>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</si>
  <si>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</si>
  <si>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</si>
  <si>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</si>
  <si>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</si>
  <si>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</si>
  <si>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</si>
  <si>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</si>
  <si>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</si>
  <si>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</si>
  <si>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</si>
  <si>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</si>
  <si>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</si>
  <si>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</si>
  <si>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</si>
  <si>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</si>
  <si>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</si>
  <si>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</si>
  <si>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</si>
  <si>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</si>
  <si>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</si>
  <si>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</si>
  <si>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</si>
  <si>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</si>
  <si>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</si>
  <si>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</si>
  <si>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</si>
  <si>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</si>
  <si>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</si>
  <si>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</si>
  <si>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</si>
  <si>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</si>
  <si>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</si>
  <si>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</si>
  <si>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</si>
  <si>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</si>
  <si>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</si>
  <si>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</si>
  <si>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</si>
  <si>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</si>
  <si>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</si>
  <si>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</si>
  <si>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</si>
  <si>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</si>
  <si>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</si>
  <si>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</si>
  <si>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</si>
  <si>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</si>
  <si>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</si>
  <si>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</si>
  <si>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</si>
  <si>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</si>
  <si>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</si>
  <si>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</si>
  <si>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</si>
  <si>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</si>
  <si>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</si>
  <si>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</si>
  <si>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</si>
  <si>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</si>
  <si>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</si>
  <si>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</si>
  <si>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</si>
  <si>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</si>
  <si>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</si>
  <si>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</si>
  <si>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</si>
  <si>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</si>
  <si>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</si>
  <si>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</si>
  <si>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</si>
  <si>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</si>
  <si>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</si>
  <si>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</si>
  <si>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</si>
  <si>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</si>
  <si>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</si>
  <si>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</si>
  <si>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</si>
  <si>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</si>
  <si>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</si>
  <si>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</si>
  <si>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</si>
  <si>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</si>
  <si>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</si>
  <si>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</si>
  <si>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</si>
  <si>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</si>
  <si>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</si>
  <si>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</si>
  <si>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</si>
  <si>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</si>
  <si>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</si>
  <si>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</si>
  <si>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</si>
  <si>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</si>
  <si>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</si>
  <si>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</si>
  <si>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</si>
  <si>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</si>
  <si>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</si>
  <si>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</si>
  <si>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</si>
  <si>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</si>
  <si>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</si>
  <si>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</si>
  <si>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</si>
  <si>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</si>
  <si>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</si>
  <si>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</si>
  <si>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</si>
  <si>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</si>
  <si>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</si>
  <si>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</si>
  <si>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</si>
  <si>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</si>
  <si>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</si>
  <si>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</si>
  <si>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</si>
  <si>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</si>
  <si>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</si>
  <si>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</si>
  <si>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</si>
  <si>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</si>
  <si>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</si>
  <si>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</si>
  <si>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</si>
  <si>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</si>
  <si>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</si>
  <si>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</si>
  <si>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</si>
  <si>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</si>
  <si>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</si>
  <si>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</si>
  <si>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</si>
  <si>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</si>
  <si>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</si>
  <si>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</si>
  <si>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</si>
  <si>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</si>
  <si>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</si>
  <si>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</si>
  <si>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</si>
  <si>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</si>
  <si>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</si>
  <si>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</si>
  <si>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</si>
  <si>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</si>
  <si>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</si>
  <si>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</si>
  <si>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</si>
  <si>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</si>
  <si>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</si>
  <si>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</si>
  <si>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</si>
  <si>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</si>
  <si>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</si>
  <si>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</si>
  <si>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</si>
  <si>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</si>
  <si>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</si>
  <si>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</si>
  <si>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</si>
  <si>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</si>
  <si>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</si>
  <si>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</si>
  <si>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</si>
  <si>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</si>
  <si>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</si>
  <si>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</si>
  <si>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</si>
  <si>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</si>
  <si>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</si>
  <si>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</si>
  <si>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</si>
  <si>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</si>
  <si>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</si>
  <si>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</si>
  <si>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</si>
  <si>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</si>
  <si>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</si>
  <si>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</si>
  <si>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</si>
  <si>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</si>
  <si>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</si>
  <si>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</si>
  <si>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</si>
  <si>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</si>
  <si>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</si>
  <si>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</si>
  <si>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</si>
  <si>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</si>
  <si>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</si>
  <si>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</si>
  <si>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</si>
  <si>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</si>
  <si>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</si>
  <si>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</si>
  <si>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</si>
  <si>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</si>
  <si>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</si>
  <si>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</si>
  <si>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</si>
  <si>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</si>
  <si>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</si>
  <si>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</si>
  <si>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</si>
  <si>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</si>
  <si>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</si>
  <si>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</si>
  <si>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</si>
  <si>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</si>
  <si>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</si>
  <si>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</si>
  <si>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</si>
  <si>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</si>
  <si>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</si>
  <si>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</si>
  <si>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</si>
  <si>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</si>
  <si>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</si>
  <si>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</si>
  <si>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</si>
  <si>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</si>
  <si>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</si>
  <si>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</si>
  <si>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</si>
  <si>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</si>
  <si>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</si>
  <si>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</si>
  <si>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</si>
  <si>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</si>
  <si>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</si>
  <si>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</si>
  <si>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</si>
  <si>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</si>
  <si>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</si>
  <si>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</si>
  <si>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</si>
  <si>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</si>
  <si>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</si>
  <si>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</si>
  <si>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</si>
  <si>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</si>
  <si>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</si>
  <si>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</si>
  <si>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</si>
  <si>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</si>
  <si>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</si>
  <si>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</si>
  <si>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</si>
  <si>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</si>
  <si>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</si>
  <si>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</si>
  <si>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</si>
  <si>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</si>
  <si>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</si>
  <si>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</si>
  <si>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</si>
  <si>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</si>
  <si>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</si>
  <si>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</si>
  <si>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</si>
  <si>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</si>
  <si>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</si>
  <si>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</si>
  <si>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</si>
  <si>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</si>
  <si>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</si>
  <si>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</si>
  <si>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</si>
  <si>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</si>
  <si>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</si>
  <si>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</si>
  <si>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</si>
  <si>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</si>
  <si>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</si>
  <si>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</si>
  <si>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</si>
  <si>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</si>
  <si>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</si>
  <si>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</si>
  <si>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</si>
  <si>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</si>
  <si>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</si>
  <si>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</si>
  <si>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</si>
  <si>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</si>
  <si>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</si>
  <si>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</si>
  <si>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</si>
  <si>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</si>
  <si>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</si>
  <si>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</si>
  <si>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</si>
  <si>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</si>
  <si>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</si>
  <si>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</si>
  <si>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</si>
  <si>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</si>
  <si>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</si>
  <si>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</si>
  <si>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</si>
  <si>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</si>
  <si>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</si>
  <si>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</si>
  <si>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</si>
  <si>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</si>
  <si>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</si>
  <si>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</si>
  <si>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</si>
  <si>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</si>
  <si>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</si>
  <si>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</si>
  <si>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</si>
  <si>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</si>
  <si>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</si>
  <si>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</si>
  <si>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</si>
  <si>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</si>
  <si>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</si>
  <si>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</si>
  <si>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</si>
  <si>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</si>
  <si>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</si>
  <si>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</si>
  <si>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</si>
  <si>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</si>
  <si>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</si>
  <si>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</si>
  <si>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</si>
  <si>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</si>
  <si>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</si>
  <si>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</si>
  <si>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</si>
  <si>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</si>
  <si>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</si>
  <si>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</si>
  <si>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</si>
  <si>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</si>
  <si>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</si>
  <si>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</si>
  <si>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</si>
  <si>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</si>
  <si>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</si>
  <si>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</si>
  <si>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</si>
  <si>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</si>
  <si>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</si>
  <si>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</si>
  <si>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</si>
  <si>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</si>
  <si>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</si>
  <si>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</si>
  <si>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</si>
  <si>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</si>
  <si>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</si>
  <si>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</si>
  <si>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</si>
  <si>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</si>
  <si>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</si>
  <si>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</si>
  <si>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</si>
  <si>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</si>
  <si>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</si>
  <si>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</si>
  <si>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</si>
  <si>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</si>
  <si>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</si>
  <si>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</si>
  <si>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</si>
  <si>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</si>
  <si>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</si>
  <si>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</si>
  <si>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</si>
  <si>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</si>
  <si>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</si>
  <si>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</si>
  <si>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</si>
  <si>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</si>
  <si>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</si>
  <si>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</si>
  <si>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</si>
  <si>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</si>
  <si>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</si>
  <si>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</si>
  <si>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</si>
  <si>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</si>
  <si>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</si>
  <si>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</si>
  <si>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</si>
  <si>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</si>
  <si>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</si>
  <si>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</si>
  <si>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</si>
  <si>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</si>
  <si>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</si>
  <si>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</si>
  <si>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</si>
  <si>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</si>
  <si>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</si>
  <si>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</si>
  <si>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</si>
  <si>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</si>
  <si>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</si>
  <si>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</si>
  <si>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</si>
  <si>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</si>
  <si>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</si>
  <si>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</si>
  <si>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</si>
  <si>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</si>
  <si>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</si>
  <si>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</si>
  <si>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</si>
  <si>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</si>
  <si>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</si>
  <si>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</si>
  <si>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</si>
  <si>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</si>
  <si>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</si>
  <si>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</si>
  <si>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</si>
  <si>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</si>
  <si>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</si>
  <si>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</si>
  <si>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</si>
  <si>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</si>
  <si>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</si>
  <si>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</si>
  <si>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</si>
  <si>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</si>
  <si>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</si>
  <si>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</si>
  <si>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</si>
  <si>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</si>
  <si>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</si>
  <si>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</si>
  <si>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</si>
  <si>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</si>
  <si>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</si>
  <si>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</si>
  <si>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</si>
  <si>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</si>
  <si>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</si>
  <si>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</si>
  <si>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</si>
  <si>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</si>
  <si>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</si>
  <si>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</si>
  <si>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</si>
  <si>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</si>
  <si>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</si>
  <si>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</si>
  <si>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</si>
  <si>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</si>
  <si>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</si>
  <si>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</si>
  <si>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</si>
  <si>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</si>
  <si>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</si>
  <si>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</si>
  <si>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</si>
  <si>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</si>
  <si>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</si>
  <si>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</si>
  <si>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</si>
  <si>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</si>
  <si>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</si>
  <si>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</si>
  <si>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</si>
  <si>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</si>
  <si>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</si>
  <si>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</si>
  <si>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</si>
  <si>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</si>
  <si>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</si>
  <si>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</si>
  <si>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</si>
  <si>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</si>
  <si>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</si>
  <si>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</si>
  <si>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</si>
  <si>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</si>
  <si>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</si>
  <si>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</si>
  <si>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</si>
  <si>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</si>
  <si>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</si>
  <si>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</si>
  <si>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</si>
  <si>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</si>
  <si>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</si>
  <si>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</si>
  <si>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</si>
  <si>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</si>
  <si>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</si>
  <si>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</si>
  <si>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</si>
  <si>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</si>
  <si>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</si>
  <si>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</si>
  <si>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</si>
  <si>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</si>
  <si>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</si>
  <si>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</si>
  <si>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</si>
  <si>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</si>
  <si>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</si>
  <si>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</si>
  <si>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</si>
  <si>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</si>
  <si>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</si>
  <si>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</si>
  <si>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</si>
  <si>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</si>
  <si>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</si>
  <si>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</si>
  <si>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</si>
  <si>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</si>
  <si>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</si>
  <si>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</si>
  <si>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</si>
  <si>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</si>
  <si>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</si>
  <si>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</si>
  <si>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</si>
  <si>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</si>
  <si>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</si>
  <si>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</si>
  <si>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</si>
  <si>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</si>
  <si>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</si>
  <si>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</si>
  <si>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</si>
  <si>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</si>
  <si>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</si>
  <si>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</si>
  <si>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</si>
  <si>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</si>
  <si>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</si>
  <si>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</si>
  <si>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</si>
  <si>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</si>
  <si>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</si>
  <si>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</si>
  <si>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</si>
  <si>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</si>
  <si>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</si>
  <si>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</si>
  <si>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</si>
  <si>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</si>
  <si>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</si>
  <si>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</si>
  <si>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</si>
  <si>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</si>
  <si>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</si>
  <si>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</si>
  <si>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</si>
  <si>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</si>
  <si>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</si>
  <si>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</si>
  <si>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</si>
  <si>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</si>
  <si>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</si>
  <si>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</si>
  <si>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</si>
  <si>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</si>
  <si>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</si>
  <si>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</si>
  <si>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</si>
  <si>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</si>
  <si>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</si>
  <si>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</si>
  <si>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</si>
  <si>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</si>
  <si>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</si>
  <si>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</si>
  <si>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</si>
  <si>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</si>
  <si>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</si>
  <si>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</si>
  <si>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</si>
  <si>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</si>
  <si>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</si>
  <si>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</si>
  <si>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</si>
  <si>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</si>
  <si>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</si>
  <si>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</si>
  <si>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</si>
  <si>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</si>
  <si>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</si>
  <si>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</si>
  <si>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</si>
  <si>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</si>
  <si>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</si>
  <si>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</si>
  <si>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</si>
  <si>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</si>
  <si>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</si>
  <si>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</si>
  <si>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</si>
  <si>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</si>
  <si>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</si>
  <si>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</si>
  <si>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</si>
  <si>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</si>
  <si>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</si>
  <si>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</si>
  <si>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</si>
  <si>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</si>
  <si>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</si>
  <si>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</si>
  <si>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</si>
  <si>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</si>
  <si>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</si>
  <si>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</si>
  <si>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</si>
  <si>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</si>
  <si>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</si>
  <si>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</si>
  <si>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</si>
  <si>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</si>
  <si>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</si>
  <si>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</si>
  <si>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</si>
  <si>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</si>
  <si>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</si>
  <si>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</si>
  <si>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</si>
  <si>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</si>
  <si>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</si>
  <si>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</si>
  <si>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</si>
  <si>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</si>
  <si>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</si>
  <si>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</si>
  <si>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</si>
  <si>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</si>
  <si>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</si>
  <si>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</si>
  <si>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</si>
  <si>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</si>
  <si>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</si>
  <si>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</si>
  <si>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</si>
  <si>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</si>
  <si>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</si>
  <si>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</si>
  <si>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</si>
  <si>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</si>
  <si>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</si>
  <si>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</si>
  <si>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</si>
  <si>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</si>
  <si>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</si>
  <si>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</si>
  <si>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</si>
  <si>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</si>
  <si>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</si>
  <si>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</si>
  <si>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</si>
  <si>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</si>
  <si>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</si>
  <si>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</si>
  <si>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</si>
  <si>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</si>
  <si>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</si>
  <si>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</si>
  <si>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</si>
  <si>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</si>
  <si>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</si>
  <si>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</si>
  <si>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</si>
  <si>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</si>
  <si>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</si>
  <si>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</si>
  <si>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</si>
  <si>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</si>
  <si>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</si>
  <si>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</si>
  <si>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</si>
  <si>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</si>
  <si>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</si>
  <si>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</si>
  <si>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</si>
  <si>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</si>
  <si>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</si>
  <si>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</si>
  <si>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</si>
  <si>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</si>
  <si>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</si>
  <si>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</si>
  <si>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</si>
  <si>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</si>
  <si>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</si>
  <si>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</si>
  <si>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</si>
  <si>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</si>
  <si>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</si>
  <si>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</si>
  <si>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</si>
  <si>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</si>
  <si>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</si>
  <si>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</si>
  <si>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</si>
  <si>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</si>
  <si>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</si>
  <si>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</si>
  <si>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</si>
  <si>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</si>
  <si>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</si>
  <si>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</si>
  <si>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</si>
  <si>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</si>
  <si>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</si>
  <si>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</si>
  <si>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</si>
  <si>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</si>
  <si>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</si>
  <si>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</si>
  <si>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</si>
  <si>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</si>
  <si>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</si>
  <si>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</si>
  <si>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</si>
  <si>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</si>
  <si>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</si>
  <si>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</si>
  <si>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</si>
  <si>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</si>
  <si>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</si>
  <si>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</si>
  <si>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</si>
  <si>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</si>
  <si>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</si>
  <si>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</si>
  <si>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</si>
  <si>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</si>
  <si>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</si>
  <si>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</si>
  <si>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</si>
  <si>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</si>
  <si>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</si>
  <si>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</si>
  <si>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</si>
  <si>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</si>
  <si>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</si>
  <si>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</si>
  <si>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</si>
  <si>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</si>
  <si>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</si>
  <si>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</si>
  <si>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</si>
  <si>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</si>
  <si>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</si>
  <si>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</si>
  <si>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</si>
  <si>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</si>
  <si>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</si>
  <si>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</si>
  <si>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</si>
  <si>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</si>
  <si>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</si>
  <si>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</si>
  <si>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</si>
  <si>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</si>
  <si>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</si>
  <si>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</si>
  <si>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</si>
  <si>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</si>
  <si>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</si>
  <si>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</si>
  <si>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</si>
  <si>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</si>
  <si>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</si>
  <si>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</si>
  <si>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</si>
  <si>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</si>
  <si>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</si>
  <si>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</si>
  <si>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</si>
  <si>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</si>
  <si>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</si>
  <si>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</si>
  <si>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</si>
  <si>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</si>
  <si>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</si>
  <si>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</si>
  <si>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</si>
  <si>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</si>
  <si>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</si>
  <si>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</si>
  <si>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</si>
  <si>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</si>
  <si>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</si>
  <si>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</si>
  <si>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</si>
  <si>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</si>
  <si>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</si>
  <si>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</si>
  <si>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</si>
  <si>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</si>
  <si>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</si>
  <si>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</si>
  <si>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</si>
  <si>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</si>
  <si>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</si>
  <si>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</si>
  <si>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</si>
  <si>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</si>
  <si>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</si>
  <si>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</si>
  <si>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</si>
  <si>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</si>
  <si>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</si>
  <si>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</si>
  <si>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</si>
  <si>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</si>
  <si>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</si>
  <si>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</si>
  <si>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</si>
  <si>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</si>
  <si>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</si>
  <si>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</si>
  <si>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</si>
  <si>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</si>
  <si>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</si>
  <si>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</si>
  <si>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</si>
  <si>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</si>
  <si>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</si>
  <si>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</si>
  <si>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</si>
  <si>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</si>
  <si>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</si>
  <si>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</si>
  <si>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</si>
  <si>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</si>
  <si>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</si>
  <si>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</si>
  <si>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</si>
  <si>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</si>
  <si>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</si>
  <si>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</si>
  <si>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</si>
  <si>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</si>
  <si>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</si>
  <si>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</si>
  <si>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</si>
  <si>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</si>
  <si>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</si>
  <si>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</si>
  <si>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</si>
  <si>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</si>
  <si>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</si>
  <si>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</si>
  <si>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</si>
  <si>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</si>
  <si>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</si>
  <si>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</si>
  <si>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</si>
  <si>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</si>
  <si>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</si>
  <si>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</si>
  <si>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</si>
  <si>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</si>
  <si>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</si>
  <si>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</si>
  <si>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</si>
  <si>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</si>
  <si>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</si>
  <si>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</si>
  <si>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</si>
  <si>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</si>
  <si>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</si>
  <si>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</si>
  <si>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</si>
  <si>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</si>
  <si>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</si>
  <si>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</si>
  <si>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</si>
  <si>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</si>
  <si>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</si>
  <si>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</si>
  <si>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</si>
  <si>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</si>
  <si>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</si>
  <si>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</si>
  <si>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</si>
  <si>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</si>
  <si>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</si>
  <si>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</si>
  <si>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</si>
  <si>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</si>
  <si>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</si>
  <si>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</si>
  <si>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</si>
  <si>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</si>
  <si>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</si>
  <si>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</si>
  <si>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</si>
  <si>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</si>
  <si>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</si>
  <si>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</si>
  <si>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</si>
  <si>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</si>
  <si>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</si>
  <si>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</si>
  <si>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</si>
  <si>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</si>
  <si>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</si>
  <si>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</si>
  <si>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</si>
  <si>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</si>
  <si>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</si>
  <si>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</si>
  <si>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</si>
  <si>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</si>
  <si>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</si>
  <si>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</si>
  <si>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</si>
  <si>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</si>
  <si>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</si>
  <si>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</si>
  <si>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</si>
  <si>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</si>
  <si>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</si>
  <si>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</si>
  <si>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</si>
  <si>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</si>
  <si>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</si>
  <si>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</si>
  <si>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</si>
  <si>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</si>
  <si>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</si>
  <si>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</si>
  <si>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</si>
  <si>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</si>
  <si>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</si>
  <si>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</si>
  <si>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</si>
  <si>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</si>
  <si>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</si>
  <si>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</si>
  <si>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</si>
  <si>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</si>
  <si>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</si>
  <si>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</si>
  <si>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</si>
  <si>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</si>
  <si>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</si>
  <si>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</si>
  <si>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</si>
  <si>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</si>
  <si>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</si>
  <si>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</si>
  <si>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</si>
  <si>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</si>
  <si>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</si>
  <si>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</si>
  <si>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</si>
  <si>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</si>
  <si>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</si>
  <si>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</si>
  <si>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</si>
  <si>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</si>
  <si>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</si>
  <si>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</si>
  <si>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</si>
  <si>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</si>
  <si>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</si>
  <si>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</si>
  <si>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</si>
  <si>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</si>
  <si>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</si>
  <si>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</si>
  <si>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</si>
  <si>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</si>
  <si>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</si>
  <si>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</si>
  <si>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</si>
  <si>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</si>
  <si>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</si>
  <si>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</si>
  <si>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</si>
  <si>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</si>
  <si>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</si>
  <si>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</si>
  <si>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</si>
  <si>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</si>
  <si>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</si>
  <si>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</si>
  <si>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</si>
  <si>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</si>
  <si>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</si>
  <si>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</si>
  <si>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</si>
  <si>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</si>
  <si>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</si>
  <si>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</si>
  <si>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</si>
  <si>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</si>
  <si>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</si>
  <si>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</si>
  <si>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</si>
  <si>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</si>
  <si>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</si>
  <si>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</si>
  <si>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</si>
  <si>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</si>
  <si>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</si>
  <si>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</si>
  <si>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</si>
  <si>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</si>
  <si>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</si>
  <si>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</si>
  <si>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</si>
  <si>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</si>
  <si>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</si>
  <si>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</si>
  <si>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</si>
  <si>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</si>
  <si>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</si>
  <si>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</si>
  <si>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</si>
  <si>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</si>
  <si>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</si>
  <si>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</si>
  <si>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</si>
  <si>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</si>
  <si>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</si>
  <si>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</si>
  <si>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</si>
  <si>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</si>
  <si>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</si>
  <si>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</si>
  <si>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</si>
  <si>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</si>
  <si>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</si>
  <si>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</si>
  <si>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</si>
  <si>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</si>
  <si>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</si>
  <si>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</si>
  <si>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</si>
  <si>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</si>
  <si>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</si>
  <si>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</si>
  <si>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</si>
  <si>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</si>
  <si>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</si>
  <si>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</si>
  <si>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</si>
  <si>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</si>
  <si>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</si>
  <si>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</si>
  <si>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</si>
  <si>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</si>
  <si>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</si>
  <si>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</si>
  <si>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</si>
  <si>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</si>
  <si>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</si>
  <si>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</si>
  <si>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</si>
  <si>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</si>
  <si>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</si>
  <si>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</si>
  <si>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</si>
  <si>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</si>
  <si>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</si>
  <si>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</si>
  <si>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</si>
  <si>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</si>
  <si>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</si>
  <si>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</si>
  <si>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</si>
  <si>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</si>
  <si>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</si>
  <si>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</si>
  <si>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</si>
  <si>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</si>
  <si>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</si>
  <si>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</si>
  <si>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</si>
  <si>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</si>
  <si>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</si>
  <si>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</si>
  <si>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</si>
  <si>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</si>
  <si>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</si>
  <si>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</si>
  <si>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</si>
  <si>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</si>
  <si>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</si>
  <si>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</si>
  <si>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</si>
  <si>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</si>
  <si>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</si>
  <si>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</si>
  <si>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</si>
  <si>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</si>
  <si>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</si>
  <si>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</si>
  <si>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</si>
  <si>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</si>
  <si>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</si>
  <si>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</si>
  <si>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</si>
  <si>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</si>
  <si>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</si>
  <si>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</si>
  <si>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</si>
  <si>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</si>
  <si>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</si>
  <si>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</si>
  <si>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</si>
  <si>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</si>
  <si>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</si>
  <si>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</si>
  <si>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</si>
  <si>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</si>
  <si>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</si>
  <si>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</si>
  <si>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</si>
  <si>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</si>
  <si>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</si>
  <si>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</si>
  <si>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</si>
  <si>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</si>
  <si>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</si>
  <si>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</si>
  <si>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</si>
  <si>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</si>
  <si>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</si>
  <si>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</si>
  <si>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</si>
  <si>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</si>
  <si>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</si>
  <si>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</si>
  <si>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</si>
  <si>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</si>
  <si>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</si>
  <si>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</si>
  <si>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</si>
  <si>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</si>
  <si>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</si>
  <si>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</si>
  <si>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</si>
  <si>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</si>
  <si>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</si>
  <si>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</si>
  <si>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</si>
  <si>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</si>
  <si>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</si>
  <si>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</si>
  <si>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</si>
  <si>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</si>
  <si>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</si>
  <si>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</si>
  <si>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</si>
  <si>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</si>
  <si>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</si>
  <si>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</si>
  <si>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</si>
  <si>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</si>
  <si>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</si>
  <si>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</si>
  <si>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</si>
  <si>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</si>
  <si>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</si>
  <si>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</si>
  <si>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</si>
  <si>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</si>
  <si>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</si>
  <si>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</si>
  <si>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</si>
  <si>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</si>
  <si>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</si>
  <si>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</si>
  <si>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</si>
  <si>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</si>
  <si>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</si>
  <si>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</si>
  <si>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</si>
  <si>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</si>
  <si>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</si>
  <si>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</si>
  <si>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</si>
  <si>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</si>
  <si>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</si>
  <si>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</si>
  <si>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</si>
  <si>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</si>
  <si>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</si>
  <si>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</si>
  <si>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</si>
  <si>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</si>
  <si>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</si>
  <si>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</si>
  <si>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</si>
  <si>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</si>
  <si>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</si>
  <si>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</si>
  <si>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</si>
  <si>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</si>
  <si>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</si>
  <si>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</si>
  <si>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</si>
  <si>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</si>
  <si>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</si>
  <si>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</si>
  <si>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</si>
  <si>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</si>
  <si>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</si>
  <si>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</si>
  <si>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</si>
  <si>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</si>
  <si>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</si>
  <si>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</si>
  <si>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</si>
  <si>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</si>
  <si>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</si>
  <si>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</si>
  <si>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</si>
  <si>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</si>
  <si>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</si>
  <si>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</si>
  <si>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</si>
  <si>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</si>
  <si>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</si>
  <si>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</si>
  <si>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</si>
  <si>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</si>
  <si>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</si>
  <si>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</si>
  <si>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</si>
  <si>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</si>
  <si>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</si>
  <si>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</si>
  <si>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</si>
  <si>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</si>
  <si>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</si>
  <si>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</si>
  <si>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</si>
  <si>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</si>
  <si>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</si>
  <si>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</si>
  <si>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</si>
  <si>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</si>
  <si>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</si>
  <si>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</si>
  <si>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</si>
  <si>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</si>
  <si>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</si>
  <si>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</si>
  <si>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</si>
  <si>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</si>
  <si>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</si>
  <si>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</si>
  <si>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</si>
  <si>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</si>
  <si>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</si>
  <si>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</si>
  <si>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</si>
  <si>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</si>
  <si>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</si>
  <si>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</si>
  <si>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</si>
  <si>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</si>
  <si>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</si>
  <si>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</si>
  <si>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</si>
  <si>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</si>
  <si>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</si>
  <si>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</si>
  <si>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</si>
  <si>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</si>
  <si>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</si>
  <si>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</si>
  <si>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</si>
  <si>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</si>
  <si>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</si>
  <si>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</si>
  <si>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</si>
  <si>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</si>
  <si>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</si>
  <si>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</si>
  <si>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</si>
  <si>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</si>
  <si>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</si>
  <si>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</si>
  <si>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</si>
  <si>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</si>
  <si>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</si>
  <si>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</si>
  <si>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</si>
  <si>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</si>
  <si>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</si>
  <si>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</si>
  <si>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</si>
  <si>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</si>
  <si>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</si>
  <si>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</si>
  <si>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</si>
  <si>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</si>
  <si>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</si>
  <si>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</si>
  <si>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</si>
  <si>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</si>
  <si>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</si>
  <si>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</si>
  <si>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</si>
  <si>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</si>
  <si>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</si>
  <si>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</si>
  <si>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</si>
  <si>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</si>
  <si>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</si>
  <si>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</si>
  <si>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</si>
  <si>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</si>
  <si>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</si>
  <si>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</si>
  <si>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</si>
  <si>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</si>
  <si>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</si>
  <si>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</si>
  <si>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</si>
  <si>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</si>
  <si>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</si>
  <si>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</si>
  <si>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</si>
  <si>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</si>
  <si>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</si>
  <si>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</si>
  <si>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</si>
  <si>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</si>
  <si>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</si>
  <si>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</si>
  <si>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</si>
  <si>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</si>
  <si>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</si>
  <si>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</si>
  <si>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</si>
  <si>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</si>
  <si>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</si>
  <si>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</si>
  <si>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</si>
  <si>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</si>
  <si>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</si>
  <si>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</si>
  <si>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</si>
  <si>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</si>
  <si>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</si>
  <si>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</si>
  <si>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</si>
  <si>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</si>
  <si>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</si>
  <si>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</si>
  <si>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</si>
  <si>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</si>
  <si>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</si>
  <si>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</si>
  <si>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</si>
  <si>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</si>
  <si>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</si>
  <si>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</si>
  <si>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</si>
  <si>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</si>
  <si>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</si>
  <si>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</si>
  <si>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</si>
  <si>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</si>
  <si>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</si>
  <si>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</si>
  <si>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</si>
  <si>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</si>
  <si>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</si>
  <si>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</si>
  <si>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</si>
  <si>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</si>
  <si>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</si>
  <si>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</si>
  <si>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</si>
  <si>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</si>
  <si>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</si>
  <si>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</si>
  <si>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</si>
  <si>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</si>
  <si>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</si>
  <si>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</si>
  <si>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</si>
  <si>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</si>
  <si>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</si>
  <si>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</si>
  <si>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</si>
  <si>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</si>
  <si>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</si>
  <si>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</si>
  <si>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</si>
  <si>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</si>
  <si>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</si>
  <si>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</si>
  <si>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</si>
  <si>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</si>
  <si>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</si>
  <si>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</si>
  <si>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</si>
  <si>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</si>
  <si>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</si>
  <si>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</si>
  <si>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</si>
  <si>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</si>
  <si>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</si>
  <si>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</si>
  <si>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</si>
  <si>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</si>
  <si>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</si>
  <si>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</si>
  <si>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</si>
  <si>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</si>
  <si>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</si>
  <si>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</si>
  <si>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</si>
  <si>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</si>
  <si>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</si>
  <si>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</si>
  <si>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</si>
  <si>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</si>
  <si>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</si>
  <si>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</si>
  <si>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</si>
  <si>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</si>
  <si>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</si>
  <si>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</si>
  <si>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</si>
  <si>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</si>
  <si>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</si>
  <si>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</si>
  <si>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</si>
  <si>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</si>
  <si>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</si>
  <si>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</si>
  <si>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</si>
  <si>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</si>
  <si>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</si>
  <si>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</si>
  <si>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</si>
  <si>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</si>
  <si>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</si>
  <si>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</si>
  <si>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</si>
  <si>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</si>
  <si>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</si>
  <si>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</si>
  <si>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</si>
  <si>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</si>
  <si>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</si>
  <si>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</si>
  <si>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</si>
  <si>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</si>
  <si>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</si>
  <si>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</si>
  <si>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</si>
  <si>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</si>
  <si>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</si>
  <si>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</si>
  <si>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</si>
  <si>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</si>
  <si>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</si>
  <si>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</si>
  <si>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</si>
  <si>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</si>
  <si>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</si>
  <si>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</si>
  <si>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</si>
  <si>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</si>
  <si>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</si>
  <si>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</si>
  <si>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</si>
  <si>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</si>
  <si>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</si>
  <si>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</si>
  <si>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</si>
  <si>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</si>
  <si>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</si>
  <si>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</si>
  <si>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</si>
  <si>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</si>
  <si>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</si>
  <si>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</si>
  <si>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</si>
  <si>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</si>
  <si>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</si>
  <si>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</si>
  <si>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</si>
  <si>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</si>
  <si>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</si>
  <si>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</si>
  <si>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</si>
  <si>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</si>
  <si>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</si>
  <si>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</si>
  <si>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</si>
  <si>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</si>
  <si>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</si>
  <si>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</si>
  <si>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</si>
  <si>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</si>
  <si>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</si>
  <si>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</si>
  <si>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</si>
  <si>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</si>
  <si>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</si>
  <si>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</si>
  <si>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</si>
  <si>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</si>
  <si>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</si>
  <si>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</si>
  <si>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</si>
  <si>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</si>
  <si>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</si>
  <si>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</si>
  <si>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</si>
  <si>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</si>
  <si>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</si>
  <si>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</si>
  <si>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</si>
  <si>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</si>
  <si>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</si>
  <si>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</si>
  <si>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</si>
  <si>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</si>
  <si>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</si>
  <si>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</si>
  <si>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</si>
  <si>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</si>
  <si>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</si>
  <si>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</si>
  <si>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</si>
  <si>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</si>
  <si>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</si>
  <si>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</si>
  <si>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</si>
  <si>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</si>
  <si>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</si>
  <si>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</si>
  <si>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</si>
  <si>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</si>
  <si>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</si>
  <si>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</si>
  <si>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</si>
  <si>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</si>
  <si>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</si>
  <si>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</si>
  <si>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</si>
  <si>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</si>
  <si>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</si>
  <si>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</si>
  <si>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</si>
  <si>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</si>
  <si>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</si>
  <si>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</si>
  <si>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</si>
  <si>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</si>
  <si>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</si>
  <si>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</si>
  <si>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</si>
  <si>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</si>
  <si>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</si>
  <si>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</si>
  <si>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</si>
  <si>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</si>
  <si>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</si>
  <si>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</si>
  <si>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</si>
  <si>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</si>
  <si>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</si>
  <si>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</si>
  <si>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</si>
  <si>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</si>
  <si>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</si>
  <si>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</si>
  <si>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</si>
  <si>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</si>
  <si>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</si>
  <si>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</si>
  <si>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</si>
  <si>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</si>
  <si>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</si>
  <si>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</si>
  <si>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</si>
  <si>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</si>
  <si>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</si>
  <si>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</si>
  <si>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</si>
  <si>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</si>
  <si>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</si>
  <si>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</si>
  <si>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</si>
  <si>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</si>
  <si>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</si>
  <si>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</si>
  <si>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</si>
  <si>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</si>
  <si>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</si>
  <si>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</si>
  <si>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</si>
  <si>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</si>
  <si>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</si>
  <si>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</si>
  <si>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</si>
  <si>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</si>
  <si>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</si>
  <si>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</si>
  <si>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</si>
  <si>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</si>
  <si>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</si>
  <si>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</si>
  <si>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</si>
  <si>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</si>
  <si>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</si>
  <si>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</si>
  <si>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</si>
  <si>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</si>
  <si>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</si>
  <si>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</si>
  <si>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</si>
  <si>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</si>
  <si>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</si>
  <si>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</si>
  <si>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</si>
  <si>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</si>
  <si>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</si>
  <si>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</si>
  <si>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</si>
  <si>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</si>
  <si>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</si>
  <si>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</si>
  <si>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</si>
  <si>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</si>
  <si>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</si>
  <si>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</si>
  <si>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</si>
  <si>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</si>
  <si>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</si>
  <si>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</si>
  <si>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</si>
  <si>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</si>
  <si>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</si>
  <si>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</si>
  <si>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</si>
  <si>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</si>
  <si>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</si>
  <si>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</si>
  <si>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</si>
  <si>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</si>
  <si>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</si>
  <si>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</si>
  <si>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</si>
  <si>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</si>
  <si>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</si>
  <si>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</si>
  <si>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</si>
  <si>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</si>
  <si>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</si>
  <si>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</si>
  <si>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</si>
  <si>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</si>
  <si>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</si>
  <si>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</si>
  <si>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</si>
  <si>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</si>
  <si>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</si>
  <si>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</si>
  <si>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</si>
  <si>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</si>
  <si>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</si>
  <si>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</si>
  <si>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</si>
  <si>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</si>
  <si>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</si>
  <si>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</si>
  <si>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</si>
  <si>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</si>
  <si>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</si>
  <si>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</si>
  <si>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</si>
  <si>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</si>
  <si>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</si>
  <si>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</si>
  <si>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</si>
  <si>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</si>
  <si>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</si>
  <si>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</si>
  <si>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</si>
  <si>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</si>
  <si>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</si>
  <si>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</si>
  <si>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</si>
  <si>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</si>
  <si>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</si>
  <si>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</si>
  <si>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</si>
  <si>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</si>
  <si>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</si>
  <si>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</si>
  <si>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</si>
  <si>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</si>
  <si>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</si>
  <si>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</si>
  <si>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</si>
  <si>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</si>
  <si>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</si>
  <si>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</si>
  <si>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</si>
  <si>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</si>
  <si>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</si>
  <si>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</si>
  <si>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</si>
  <si>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</si>
  <si>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</si>
  <si>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</si>
  <si>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</si>
  <si>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</si>
  <si>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</si>
  <si>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</si>
  <si>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</si>
  <si>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</si>
  <si>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</si>
  <si>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</si>
  <si>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</si>
  <si>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</si>
  <si>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</si>
  <si>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</si>
  <si>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</si>
  <si>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</si>
  <si>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</si>
  <si>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</si>
  <si>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</si>
  <si>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</si>
  <si>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</si>
  <si>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</si>
  <si>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</si>
  <si>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</si>
  <si>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</si>
  <si>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</si>
  <si>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</si>
  <si>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</si>
  <si>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</si>
  <si>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</si>
  <si>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</si>
  <si>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</si>
  <si>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</si>
  <si>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</si>
  <si>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</si>
  <si>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</si>
  <si>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</si>
  <si>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</si>
  <si>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</si>
  <si>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</si>
  <si>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</si>
  <si>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</si>
  <si>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</si>
  <si>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</si>
  <si>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</si>
  <si>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</si>
  <si>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</si>
  <si>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</si>
  <si>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</si>
  <si>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</si>
  <si>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</si>
  <si>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</si>
  <si>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</si>
  <si>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</si>
  <si>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</si>
  <si>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</si>
  <si>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</si>
  <si>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</si>
  <si>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</si>
  <si>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</si>
  <si>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</si>
  <si>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</si>
  <si>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</si>
  <si>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</si>
  <si>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</si>
  <si>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</si>
  <si>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</si>
  <si>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</si>
  <si>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</si>
  <si>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</si>
  <si>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</si>
  <si>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</si>
  <si>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</si>
  <si>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</si>
  <si>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</si>
  <si>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</si>
  <si>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</si>
  <si>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</si>
  <si>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</si>
  <si>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</si>
  <si>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</si>
  <si>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</si>
  <si>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</si>
  <si>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</si>
  <si>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</si>
  <si>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</si>
  <si>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</si>
  <si>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</si>
  <si>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</si>
  <si>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</si>
  <si>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</si>
  <si>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</si>
  <si>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</si>
  <si>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</si>
  <si>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</si>
  <si>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</si>
  <si>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</si>
  <si>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</si>
  <si>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</si>
  <si>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</si>
  <si>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</si>
  <si>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</si>
  <si>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</si>
  <si>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</si>
  <si>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</si>
  <si>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</si>
  <si>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</si>
  <si>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</si>
  <si>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</si>
  <si>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</si>
  <si>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</si>
  <si>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</si>
  <si>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</si>
  <si>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</si>
  <si>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</si>
  <si>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</si>
  <si>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</si>
  <si>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</si>
  <si>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</si>
  <si>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</si>
  <si>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</si>
  <si>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</si>
  <si>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</si>
  <si>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</si>
  <si>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</si>
  <si>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</si>
  <si>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</si>
  <si>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</si>
  <si>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</si>
  <si>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</si>
  <si>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</si>
  <si>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</si>
  <si>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</si>
  <si>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</si>
  <si>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</si>
  <si>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</si>
  <si>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</si>
  <si>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</si>
  <si>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</si>
  <si>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</si>
  <si>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</si>
  <si>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</si>
  <si>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</si>
  <si>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</si>
  <si>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</si>
  <si>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</si>
  <si>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</si>
  <si>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</si>
  <si>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</si>
  <si>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</si>
  <si>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</si>
  <si>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</si>
  <si>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</si>
  <si>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</si>
  <si>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</si>
  <si>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</si>
  <si>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</si>
  <si>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</si>
  <si>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</si>
  <si>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</si>
  <si>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</si>
  <si>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</si>
  <si>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</si>
  <si>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</si>
  <si>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</si>
  <si>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</si>
  <si>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</si>
  <si>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</si>
  <si>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</si>
  <si>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</si>
  <si>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</si>
  <si>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</si>
  <si>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</si>
  <si>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</si>
  <si>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</si>
  <si>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</si>
  <si>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</si>
  <si>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</si>
  <si>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</si>
  <si>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</si>
  <si>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</si>
  <si>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</si>
  <si>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</si>
  <si>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</si>
  <si>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</si>
  <si>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</si>
  <si>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</si>
  <si>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</si>
  <si>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</si>
  <si>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</si>
  <si>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</si>
  <si>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</si>
  <si>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</si>
  <si>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</si>
  <si>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</si>
  <si>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</si>
  <si>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</si>
  <si>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</si>
  <si>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</si>
  <si>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</si>
  <si>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</si>
  <si>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</si>
  <si>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</si>
  <si>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</si>
  <si>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</si>
  <si>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</si>
  <si>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</si>
  <si>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</si>
  <si>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</si>
  <si>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</si>
  <si>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</si>
  <si>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</si>
  <si>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</si>
  <si>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</si>
  <si>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</si>
  <si>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</si>
  <si>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</si>
  <si>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</si>
  <si>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</si>
  <si>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</si>
  <si>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</si>
  <si>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</si>
  <si>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</si>
  <si>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</si>
  <si>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</si>
  <si>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</si>
  <si>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</si>
  <si>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</si>
  <si>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</si>
  <si>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</si>
  <si>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</si>
  <si>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</si>
  <si>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</si>
  <si>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</si>
  <si>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</si>
  <si>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</si>
  <si>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</si>
  <si>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</si>
  <si>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</si>
  <si>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</si>
  <si>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</si>
  <si>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</si>
  <si>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</si>
  <si>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</si>
  <si>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</si>
  <si>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</si>
  <si>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</si>
  <si>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</si>
  <si>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</si>
  <si>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</si>
  <si>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</si>
  <si>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</si>
  <si>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</si>
  <si>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</si>
  <si>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</si>
  <si>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</si>
  <si>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</si>
  <si>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</si>
  <si>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</si>
  <si>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</si>
  <si>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</si>
  <si>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</si>
  <si>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</si>
  <si>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</si>
  <si>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</si>
  <si>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</si>
  <si>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</si>
  <si>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</si>
  <si>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</si>
  <si>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</si>
  <si>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</si>
  <si>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</si>
  <si>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</si>
  <si>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</si>
  <si>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</si>
  <si>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</si>
  <si>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</si>
  <si>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</si>
  <si>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</si>
  <si>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</si>
  <si>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</si>
  <si>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</si>
  <si>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</si>
  <si>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</si>
  <si>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</si>
  <si>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</si>
  <si>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</si>
  <si>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</si>
  <si>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</si>
  <si>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</si>
  <si>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</si>
  <si>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</si>
  <si>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</si>
  <si>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</si>
  <si>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</si>
  <si>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</si>
  <si>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</si>
  <si>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</si>
  <si>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</si>
  <si>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</si>
  <si>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</si>
  <si>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</si>
  <si>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</si>
  <si>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</si>
  <si>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</si>
  <si>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</si>
  <si>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</si>
  <si>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</si>
  <si>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</si>
  <si>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</si>
  <si>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</si>
  <si>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</si>
  <si>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</si>
  <si>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</si>
  <si>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</si>
  <si>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</si>
  <si>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</si>
  <si>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</si>
  <si>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</si>
  <si>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</si>
  <si>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</si>
  <si>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</si>
  <si>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</si>
  <si>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</si>
  <si>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</si>
  <si>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</si>
  <si>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</si>
  <si>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</si>
  <si>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</si>
  <si>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</si>
  <si>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</si>
  <si>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</si>
  <si>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</si>
  <si>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</si>
  <si>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</si>
  <si>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</si>
  <si>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</si>
  <si>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</si>
  <si>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</si>
  <si>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</si>
  <si>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</si>
  <si>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</si>
  <si>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</si>
  <si>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</si>
  <si>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</si>
  <si>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</si>
  <si>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</si>
  <si>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</si>
  <si>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</si>
  <si>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</si>
  <si>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</si>
  <si>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</si>
  <si>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</si>
  <si>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</si>
  <si>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</si>
  <si>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</si>
  <si>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</si>
  <si>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</si>
  <si>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</si>
  <si>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</si>
  <si>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</si>
  <si>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</si>
  <si>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</si>
  <si>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</si>
  <si>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</si>
  <si>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</si>
  <si>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</si>
  <si>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</si>
  <si>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</si>
  <si>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</si>
  <si>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</si>
  <si>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</si>
  <si>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</si>
  <si>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</si>
  <si>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</si>
  <si>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</si>
  <si>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</si>
  <si>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</si>
  <si>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</si>
  <si>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</si>
  <si>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</si>
  <si>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</si>
  <si>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</si>
  <si>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</si>
  <si>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</si>
  <si>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</si>
  <si>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</si>
  <si>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</si>
  <si>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</si>
  <si>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</si>
  <si>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</si>
  <si>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</si>
  <si>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</si>
  <si>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</si>
  <si>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</si>
  <si>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</si>
  <si>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</si>
  <si>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</si>
  <si>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</si>
  <si>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</si>
  <si>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</si>
  <si>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</si>
  <si>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</si>
  <si>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</si>
  <si>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</si>
  <si>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</si>
  <si>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</si>
  <si>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</si>
  <si>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</si>
  <si>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</si>
  <si>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</si>
  <si>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</si>
  <si>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</si>
  <si>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</si>
  <si>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</si>
  <si>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</si>
  <si>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</si>
  <si>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</si>
  <si>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</si>
  <si>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</si>
  <si>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</si>
  <si>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</si>
  <si>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</si>
  <si>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</si>
  <si>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</si>
  <si>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</si>
  <si>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</si>
  <si>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</si>
  <si>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</si>
  <si>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</si>
  <si>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</si>
  <si>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</si>
  <si>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</si>
  <si>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</si>
  <si>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</si>
  <si>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</si>
  <si>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</si>
  <si>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</si>
  <si>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</si>
  <si>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</si>
  <si>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</si>
  <si>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</si>
  <si>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</si>
  <si>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</si>
  <si>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</si>
  <si>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</si>
  <si>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</si>
  <si>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</si>
  <si>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</si>
  <si>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</si>
  <si>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</si>
  <si>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</si>
  <si>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</si>
  <si>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</si>
  <si>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</si>
  <si>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</si>
  <si>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</si>
  <si>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</si>
  <si>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</si>
  <si>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</si>
  <si>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</si>
  <si>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</si>
  <si>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</si>
  <si>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</si>
  <si>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</si>
  <si>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</si>
  <si>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</si>
  <si>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</si>
  <si>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</si>
  <si>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</si>
  <si>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</si>
  <si>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</si>
  <si>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</si>
  <si>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</si>
  <si>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</si>
  <si>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</si>
  <si>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</si>
  <si>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</si>
  <si>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</si>
  <si>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</si>
  <si>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</si>
  <si>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</si>
  <si>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</si>
  <si>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</si>
  <si>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</si>
  <si>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</si>
  <si>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</si>
  <si>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</si>
  <si>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</si>
  <si>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</si>
  <si>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</si>
  <si>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</si>
  <si>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</si>
  <si>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</si>
  <si>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</si>
  <si>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</si>
  <si>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</si>
  <si>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</si>
  <si>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</si>
  <si>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</si>
  <si>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</si>
  <si>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</si>
  <si>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</si>
  <si>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</si>
  <si>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</si>
  <si>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</si>
  <si>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</si>
  <si>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</si>
  <si>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</si>
  <si>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</si>
  <si>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</si>
  <si>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</si>
  <si>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</si>
  <si>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</si>
  <si>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</si>
  <si>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</si>
  <si>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</si>
  <si>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</si>
  <si>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</si>
  <si>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</si>
  <si>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</si>
  <si>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</si>
  <si>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</si>
  <si>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</si>
  <si>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</si>
  <si>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</si>
  <si>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</si>
  <si>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</si>
  <si>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</si>
  <si>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</si>
  <si>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</si>
  <si>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</si>
  <si>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</si>
  <si>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</si>
  <si>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</si>
  <si>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</si>
  <si>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</si>
  <si>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</si>
  <si>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</si>
  <si>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</si>
  <si>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</si>
  <si>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</si>
  <si>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</si>
  <si>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</si>
  <si>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</si>
  <si>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</si>
  <si>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</si>
  <si>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</si>
  <si>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</si>
  <si>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</si>
  <si>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</si>
  <si>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</si>
  <si>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</si>
  <si>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</si>
  <si>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</si>
  <si>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</si>
  <si>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</si>
  <si>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</si>
  <si>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</si>
  <si>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</si>
  <si>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</si>
  <si>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</si>
  <si>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</si>
  <si>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</si>
  <si>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</si>
  <si>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</si>
  <si>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</si>
  <si>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</si>
  <si>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</si>
  <si>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</si>
  <si>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</si>
  <si>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</si>
  <si>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</si>
  <si>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</si>
  <si>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</si>
  <si>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</si>
  <si>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</si>
  <si>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</si>
  <si>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</si>
  <si>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</si>
  <si>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</si>
  <si>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</si>
  <si>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</si>
  <si>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</si>
  <si>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</si>
  <si>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</si>
  <si>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</si>
  <si>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</si>
  <si>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</si>
  <si>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</si>
  <si>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</si>
  <si>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</si>
  <si>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</si>
  <si>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</si>
  <si>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</si>
  <si>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</si>
  <si>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</si>
  <si>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</si>
  <si>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</si>
  <si>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</si>
  <si>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</si>
  <si>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</si>
  <si>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</si>
  <si>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</si>
  <si>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</si>
  <si>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</si>
  <si>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</si>
  <si>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</si>
  <si>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</si>
  <si>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</si>
  <si>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</si>
  <si>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</si>
  <si>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</si>
  <si>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</si>
  <si>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</si>
  <si>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</si>
  <si>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</si>
  <si>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</si>
  <si>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</si>
  <si>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</si>
  <si>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</si>
  <si>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</si>
  <si>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</si>
  <si>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</si>
  <si>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</si>
  <si>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</si>
  <si>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</si>
  <si>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</si>
  <si>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</si>
  <si>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</si>
  <si>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</si>
  <si>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</si>
  <si>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</si>
  <si>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</si>
  <si>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</si>
  <si>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</si>
  <si>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</si>
  <si>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</si>
  <si>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</si>
  <si>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</si>
  <si>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</si>
  <si>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</si>
  <si>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</si>
  <si>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</si>
  <si>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</si>
  <si>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</si>
  <si>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</si>
  <si>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</si>
  <si>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</si>
  <si>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</si>
  <si>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</si>
  <si>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</si>
  <si>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</si>
  <si>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</si>
  <si>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</si>
  <si>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</si>
  <si>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</si>
  <si>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</si>
  <si>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</si>
  <si>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</si>
  <si>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</si>
  <si>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</si>
  <si>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</si>
  <si>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</si>
  <si>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</si>
  <si>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</si>
  <si>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</si>
  <si>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</si>
  <si>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</si>
  <si>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</si>
  <si>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</si>
  <si>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</si>
  <si>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</si>
  <si>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</si>
  <si>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</si>
  <si>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</si>
  <si>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</si>
  <si>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</si>
  <si>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</si>
  <si>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</si>
  <si>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</si>
  <si>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</si>
  <si>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</si>
  <si>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</si>
  <si>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</si>
  <si>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</si>
  <si>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</si>
  <si>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</si>
  <si>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</si>
  <si>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</si>
  <si>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</si>
  <si>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</si>
  <si>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</si>
  <si>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</si>
  <si>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</si>
  <si>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</si>
  <si>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</si>
  <si>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</si>
  <si>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</si>
  <si>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</si>
  <si>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</si>
  <si>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</si>
  <si>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</si>
  <si>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</si>
  <si>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</si>
  <si>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</si>
  <si>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</si>
  <si>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</si>
  <si>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</si>
  <si>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</si>
  <si>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</si>
  <si>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</si>
  <si>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</si>
  <si>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</si>
  <si>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</si>
  <si>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</si>
  <si>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</si>
  <si>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</si>
  <si>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</si>
  <si>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</si>
  <si>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</si>
  <si>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</si>
  <si>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</si>
  <si>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</si>
  <si>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</si>
  <si>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</si>
  <si>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</si>
  <si>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</si>
  <si>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</si>
  <si>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</si>
  <si>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</si>
  <si>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</si>
  <si>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</si>
  <si>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</si>
  <si>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</si>
  <si>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</si>
  <si>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</si>
  <si>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</si>
  <si>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</si>
  <si>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</si>
  <si>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</si>
  <si>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</si>
  <si>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</si>
  <si>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</si>
  <si>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</si>
  <si>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</si>
  <si>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</si>
  <si>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</si>
  <si>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</si>
  <si>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</si>
  <si>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</si>
  <si>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</si>
  <si>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</si>
  <si>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</si>
  <si>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</si>
  <si>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</si>
  <si>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</si>
  <si>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</si>
  <si>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</si>
  <si>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</si>
  <si>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</si>
  <si>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</si>
  <si>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</si>
  <si>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</si>
  <si>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</si>
  <si>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</si>
  <si>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</si>
  <si>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</si>
  <si>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</si>
  <si>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</si>
  <si>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</si>
  <si>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</si>
  <si>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</si>
  <si>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</si>
  <si>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</si>
  <si>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</si>
  <si>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</si>
  <si>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</si>
  <si>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</si>
  <si>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</si>
  <si>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</si>
  <si>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</si>
  <si>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</si>
  <si>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</si>
  <si>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</si>
  <si>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</si>
  <si>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</si>
  <si>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</si>
  <si>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</si>
  <si>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</si>
  <si>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</si>
  <si>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</si>
  <si>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</si>
  <si>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</si>
  <si>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</si>
  <si>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</si>
  <si>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</si>
  <si>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</si>
  <si>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</si>
  <si>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</si>
  <si>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</si>
  <si>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</si>
  <si>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</si>
  <si>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</si>
  <si>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</si>
  <si>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</si>
  <si>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</si>
  <si>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</si>
  <si>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</si>
  <si>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</si>
  <si>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</si>
  <si>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</si>
  <si>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</si>
  <si>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</si>
  <si>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</si>
  <si>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</si>
  <si>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</si>
  <si>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</si>
  <si>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</si>
  <si>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</si>
  <si>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</si>
  <si>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</si>
  <si>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</si>
  <si>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</si>
  <si>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</si>
  <si>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</si>
  <si>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</si>
  <si>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</si>
  <si>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</si>
  <si>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</si>
  <si>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</si>
  <si>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</si>
  <si>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</si>
  <si>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</si>
  <si>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</si>
  <si>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</si>
  <si>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</si>
  <si>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</si>
  <si>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</si>
  <si>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</si>
  <si>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</si>
  <si>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</si>
  <si>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</si>
  <si>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</si>
  <si>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</si>
  <si>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</si>
  <si>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</si>
  <si>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</si>
  <si>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</si>
  <si>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</si>
  <si>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</si>
  <si>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</si>
  <si>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</si>
  <si>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</si>
  <si>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</si>
  <si>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</si>
  <si>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</si>
  <si>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</si>
  <si>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</si>
  <si>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</si>
  <si>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</si>
  <si>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</si>
  <si>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</si>
  <si>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</si>
  <si>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</si>
  <si>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</si>
  <si>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</si>
  <si>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</si>
  <si>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</si>
  <si>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</si>
  <si>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</si>
  <si>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</si>
  <si>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</si>
  <si>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</si>
  <si>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</si>
  <si>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</si>
  <si>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</si>
  <si>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</si>
  <si>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</si>
  <si>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</si>
  <si>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</si>
  <si>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</si>
  <si>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</si>
  <si>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</si>
  <si>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</si>
  <si>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</si>
  <si>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</si>
  <si>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</si>
  <si>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</si>
  <si>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</si>
  <si>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</si>
  <si>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</si>
  <si>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</si>
  <si>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</si>
  <si>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</si>
  <si>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</si>
  <si>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</si>
  <si>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</si>
  <si>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</si>
  <si>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</si>
  <si>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</si>
  <si>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</si>
  <si>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</si>
  <si>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</si>
  <si>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</si>
  <si>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</si>
  <si>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</si>
  <si>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</si>
  <si>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</si>
  <si>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</si>
  <si>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</si>
  <si>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</si>
  <si>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</si>
  <si>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</si>
  <si>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</si>
  <si>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</si>
  <si>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</si>
  <si>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</si>
  <si>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</si>
  <si>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</si>
  <si>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</si>
  <si>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</si>
  <si>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</si>
  <si>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</si>
  <si>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</si>
  <si>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</si>
  <si>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</si>
  <si>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</si>
  <si>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</si>
  <si>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</si>
  <si>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</si>
  <si>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</si>
  <si>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</si>
  <si>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</si>
  <si>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</si>
  <si>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</si>
  <si>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</si>
  <si>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</si>
  <si>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</si>
  <si>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</si>
  <si>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</si>
  <si>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</si>
  <si>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</si>
  <si>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</si>
  <si>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</si>
  <si>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</si>
  <si>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</si>
  <si>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</si>
  <si>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</si>
  <si>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</si>
  <si>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</si>
  <si>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</si>
  <si>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</si>
  <si>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</si>
  <si>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</si>
  <si>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</si>
  <si>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</si>
  <si>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</si>
  <si>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</si>
  <si>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</si>
  <si>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</si>
  <si>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</si>
  <si>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</si>
  <si>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</si>
  <si>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</si>
  <si>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</si>
  <si>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</si>
  <si>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</si>
  <si>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</si>
  <si>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</si>
  <si>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</si>
  <si>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</si>
  <si>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</si>
  <si>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</si>
  <si>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</si>
  <si>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</si>
  <si>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</si>
  <si>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</si>
  <si>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</si>
  <si>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</si>
  <si>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</si>
  <si>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</si>
  <si>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</si>
  <si>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</si>
  <si>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</si>
  <si>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</si>
  <si>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</si>
  <si>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</si>
  <si>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</si>
  <si>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</si>
  <si>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</si>
  <si>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</si>
  <si>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</si>
  <si>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</si>
  <si>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</si>
  <si>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</si>
  <si>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</si>
  <si>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</si>
  <si>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</si>
  <si>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</si>
  <si>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</si>
  <si>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</si>
  <si>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</si>
  <si>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</si>
  <si>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</si>
  <si>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</si>
  <si>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</si>
  <si>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</si>
  <si>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</si>
  <si>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</si>
  <si>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</si>
  <si>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</si>
  <si>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</si>
  <si>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</si>
  <si>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</si>
  <si>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</si>
  <si>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</si>
  <si>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</si>
  <si>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</si>
  <si>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</si>
  <si>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</si>
  <si>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</si>
  <si>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</si>
  <si>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</si>
  <si>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</si>
  <si>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</si>
  <si>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</si>
  <si>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</si>
  <si>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</si>
  <si>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</si>
  <si>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</si>
  <si>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</si>
  <si>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</si>
  <si>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</si>
  <si>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</si>
  <si>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</si>
  <si>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</si>
  <si>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</si>
  <si>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</si>
  <si>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</si>
  <si>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</si>
  <si>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</si>
  <si>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</si>
  <si>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</si>
  <si>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</si>
  <si>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</si>
  <si>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</si>
  <si>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</si>
  <si>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</si>
  <si>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</si>
  <si>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</si>
  <si>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</si>
  <si>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</si>
  <si>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</si>
  <si>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</si>
  <si>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</si>
  <si>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</si>
  <si>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</si>
  <si>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</si>
  <si>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</si>
  <si>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</si>
  <si>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</si>
  <si>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</si>
  <si>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</si>
  <si>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</si>
  <si>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</si>
  <si>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</si>
  <si>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</si>
  <si>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</si>
  <si>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</si>
  <si>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</si>
  <si>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</si>
  <si>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</si>
  <si>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</si>
  <si>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</si>
  <si>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</si>
  <si>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</si>
  <si>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</si>
  <si>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</si>
  <si>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</si>
  <si>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</si>
  <si>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</si>
  <si>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</si>
  <si>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</si>
  <si>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</si>
  <si>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</si>
  <si>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</si>
  <si>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</si>
  <si>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</si>
  <si>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</si>
  <si>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</si>
  <si>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</si>
  <si>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</si>
  <si>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</si>
  <si>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</si>
  <si>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</si>
  <si>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</si>
  <si>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</si>
  <si>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</si>
  <si>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</si>
  <si>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</si>
  <si>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</si>
  <si>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</si>
  <si>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</si>
  <si>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</si>
  <si>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</si>
  <si>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</si>
  <si>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</si>
  <si>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</si>
  <si>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</si>
  <si>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</si>
  <si>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</si>
  <si>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</si>
  <si>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</si>
  <si>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</si>
  <si>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</si>
  <si>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</si>
  <si>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</si>
  <si>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</si>
  <si>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</si>
  <si>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</si>
  <si>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</si>
  <si>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</si>
  <si>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</si>
  <si>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</si>
  <si>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</si>
  <si>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</si>
  <si>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</si>
  <si>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</si>
  <si>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</si>
  <si>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</si>
  <si>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</si>
  <si>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</si>
  <si>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</si>
  <si>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</si>
  <si>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</si>
  <si>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</si>
  <si>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</si>
  <si>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</si>
  <si>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</si>
  <si>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</si>
  <si>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</si>
  <si>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</si>
  <si>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</si>
  <si>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</si>
  <si>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</si>
  <si>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</si>
  <si>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</si>
  <si>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</si>
  <si>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</si>
  <si>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</si>
  <si>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</si>
  <si>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</si>
  <si>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</si>
  <si>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</si>
  <si>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</si>
  <si>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</si>
  <si>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</si>
  <si>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</si>
  <si>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</si>
  <si>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</si>
  <si>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</si>
  <si>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</si>
  <si>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</si>
  <si>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</si>
  <si>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</si>
  <si>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</si>
  <si>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</si>
  <si>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</si>
  <si>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</si>
  <si>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</si>
  <si>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</si>
  <si>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</si>
  <si>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</si>
  <si>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</si>
  <si>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</si>
  <si>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</si>
  <si>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</si>
  <si>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</si>
  <si>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</si>
  <si>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</si>
  <si>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</si>
  <si>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</si>
  <si>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</si>
  <si>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</si>
  <si>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</si>
  <si>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</si>
  <si>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</si>
  <si>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</si>
  <si>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</si>
  <si>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</si>
  <si>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</si>
  <si>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</si>
  <si>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</si>
  <si>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</si>
  <si>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</si>
  <si>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</si>
  <si>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</si>
  <si>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</si>
  <si>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</si>
  <si>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</si>
  <si>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</si>
  <si>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</si>
  <si>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</si>
  <si>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</si>
  <si>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</si>
  <si>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</si>
  <si>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</si>
  <si>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</si>
  <si>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</si>
  <si>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</si>
  <si>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</si>
  <si>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</si>
  <si>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</si>
  <si>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</si>
  <si>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</si>
  <si>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</si>
  <si>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</si>
  <si>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</si>
  <si>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</si>
  <si>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</si>
  <si>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</si>
  <si>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</si>
  <si>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</si>
  <si>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</si>
  <si>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</si>
  <si>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</si>
  <si>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</si>
  <si>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</si>
  <si>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</si>
  <si>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</si>
  <si>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</si>
  <si>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</si>
  <si>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</si>
  <si>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</si>
  <si>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</si>
  <si>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</si>
  <si>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</si>
  <si>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</si>
  <si>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</si>
  <si>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</si>
  <si>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</si>
  <si>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</si>
  <si>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</si>
  <si>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</si>
  <si>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</si>
  <si>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</si>
  <si>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</si>
  <si>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</si>
  <si>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</si>
  <si>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</si>
  <si>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</si>
  <si>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</si>
  <si>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</si>
  <si>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</si>
  <si>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</si>
  <si>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</si>
  <si>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</si>
  <si>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</si>
  <si>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</si>
  <si>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</si>
  <si>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</si>
  <si>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</si>
  <si>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</si>
  <si>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</si>
  <si>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</si>
  <si>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</si>
  <si>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</si>
  <si>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</si>
  <si>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</si>
  <si>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</si>
  <si>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</si>
  <si>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</si>
  <si>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</si>
  <si>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</si>
  <si>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</si>
  <si>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</si>
  <si>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</si>
  <si>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</si>
  <si>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</si>
  <si>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</si>
  <si>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</si>
  <si>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</si>
  <si>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</si>
  <si>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</si>
  <si>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</si>
  <si>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</si>
  <si>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</si>
  <si>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</si>
  <si>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</si>
  <si>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</si>
  <si>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</si>
  <si>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</si>
  <si>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</si>
  <si>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</si>
  <si>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</si>
  <si>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</si>
  <si>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</si>
  <si>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</si>
  <si>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</si>
  <si>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</si>
  <si>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</si>
  <si>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</si>
  <si>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</si>
  <si>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</si>
  <si>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</si>
  <si>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</si>
  <si>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</si>
  <si>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</si>
  <si>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</si>
  <si>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</si>
  <si>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</si>
  <si>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</si>
  <si>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</si>
  <si>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</si>
  <si>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</si>
  <si>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</si>
  <si>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</si>
  <si>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</si>
  <si>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</si>
  <si>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</si>
  <si>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</si>
  <si>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</si>
  <si>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</si>
  <si>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</si>
  <si>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</si>
  <si>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</si>
  <si>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</si>
  <si>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</si>
  <si>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</si>
  <si>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</si>
  <si>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</si>
  <si>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</si>
  <si>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</si>
  <si>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</si>
  <si>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</si>
  <si>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</si>
  <si>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</si>
  <si>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</si>
  <si>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</si>
  <si>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</si>
  <si>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</si>
  <si>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</si>
  <si>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</si>
  <si>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</si>
  <si>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</si>
  <si>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</si>
  <si>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</si>
  <si>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</si>
  <si>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</si>
  <si>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</si>
  <si>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</si>
  <si>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</si>
  <si>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</si>
  <si>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</si>
  <si>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</si>
  <si>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</si>
  <si>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</si>
  <si>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</si>
  <si>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</si>
  <si>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</si>
  <si>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</si>
  <si>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</si>
  <si>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</si>
  <si>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</si>
  <si>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</si>
  <si>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</si>
  <si>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</si>
  <si>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</si>
  <si>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</si>
  <si>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</si>
  <si>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</si>
  <si>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</si>
  <si>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</si>
  <si>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</si>
  <si>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</si>
  <si>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</si>
  <si>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</si>
  <si>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</si>
  <si>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</si>
  <si>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</si>
  <si>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</si>
  <si>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</si>
  <si>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</si>
  <si>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</si>
  <si>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</si>
  <si>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</si>
  <si>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</si>
  <si>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</si>
  <si>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</si>
  <si>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</si>
  <si>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</si>
  <si>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</si>
  <si>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</si>
  <si>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</si>
  <si>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</si>
  <si>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</si>
  <si>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</si>
  <si>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</si>
  <si>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</si>
  <si>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</si>
  <si>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</si>
  <si>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</si>
  <si>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</si>
  <si>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</si>
  <si>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</si>
  <si>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</si>
  <si>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</si>
  <si>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</si>
  <si>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</si>
  <si>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</si>
  <si>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</si>
  <si>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</si>
  <si>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</si>
  <si>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</si>
  <si>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</si>
  <si>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</si>
  <si>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</si>
  <si>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</si>
  <si>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</si>
  <si>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</si>
  <si>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</si>
  <si>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</si>
  <si>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</si>
  <si>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</si>
  <si>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</si>
  <si>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</si>
  <si>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</si>
  <si>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</si>
  <si>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</si>
  <si>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</si>
  <si>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</si>
  <si>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</si>
  <si>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</si>
  <si>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</si>
  <si>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</si>
  <si>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</si>
  <si>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</si>
  <si>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</si>
  <si>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</si>
  <si>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</si>
  <si>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</si>
  <si>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</si>
  <si>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</si>
  <si>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</si>
  <si>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</si>
  <si>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</si>
  <si>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</si>
  <si>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</si>
  <si>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</si>
  <si>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</si>
  <si>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</si>
  <si>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</si>
  <si>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</si>
  <si>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</si>
  <si>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</si>
  <si>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</si>
  <si>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</si>
  <si>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</si>
  <si>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</si>
  <si>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</si>
  <si>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</si>
  <si>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</si>
  <si>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</si>
  <si>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</si>
  <si>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</si>
  <si>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</si>
  <si>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</si>
  <si>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</si>
  <si>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</si>
  <si>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</si>
  <si>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</si>
  <si>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</si>
  <si>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</si>
  <si>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</si>
  <si>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</si>
  <si>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</si>
  <si>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</si>
  <si>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</si>
  <si>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</si>
  <si>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</si>
  <si>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</si>
  <si>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</si>
  <si>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</si>
  <si>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</si>
  <si>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</si>
  <si>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</si>
  <si>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</si>
  <si>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</si>
  <si>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</si>
  <si>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</si>
  <si>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</si>
  <si>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</si>
  <si>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</si>
  <si>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</si>
  <si>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</si>
  <si>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</si>
  <si>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</si>
  <si>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</si>
  <si>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</si>
  <si>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</si>
  <si>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</si>
  <si>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</si>
  <si>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</si>
  <si>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</si>
  <si>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</si>
  <si>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</si>
  <si>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</si>
  <si>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</si>
  <si>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</si>
  <si>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</si>
  <si>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</si>
  <si>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</si>
  <si>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</si>
  <si>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</si>
  <si>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</si>
  <si>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</si>
  <si>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</si>
  <si>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</si>
  <si>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</si>
  <si>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</si>
  <si>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</si>
  <si>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</si>
  <si>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</si>
  <si>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</si>
  <si>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</si>
  <si>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</si>
  <si>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</si>
  <si>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</si>
  <si>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</si>
  <si>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</si>
  <si>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</si>
  <si>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</si>
  <si>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</si>
  <si>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</si>
  <si>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</si>
  <si>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</si>
  <si>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</si>
  <si>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</si>
  <si>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</si>
  <si>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</si>
  <si>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</si>
  <si>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</si>
  <si>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</si>
  <si>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</si>
  <si>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</si>
  <si>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</si>
  <si>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</si>
  <si>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</si>
  <si>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</si>
  <si>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</si>
  <si>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</si>
  <si>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</si>
  <si>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</si>
  <si>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</si>
  <si>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</si>
  <si>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</si>
  <si>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</si>
  <si>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</si>
  <si>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</si>
  <si>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</si>
  <si>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</si>
  <si>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</si>
  <si>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</si>
  <si>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</si>
  <si>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</si>
  <si>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</si>
  <si>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</si>
  <si>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</si>
  <si>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</si>
  <si>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</si>
  <si>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</si>
  <si>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</si>
  <si>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</si>
  <si>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</si>
  <si>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</si>
  <si>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</si>
  <si>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</si>
  <si>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</si>
  <si>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</si>
  <si>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</si>
  <si>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</si>
  <si>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</si>
  <si>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</si>
  <si>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</si>
  <si>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</si>
  <si>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</si>
  <si>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</si>
  <si>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</si>
  <si>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</si>
  <si>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</si>
  <si>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</si>
  <si>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</si>
  <si>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</si>
  <si>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</si>
  <si>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</si>
  <si>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</si>
  <si>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</si>
  <si>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</si>
  <si>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</si>
  <si>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</si>
  <si>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</si>
  <si>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</si>
  <si>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</si>
  <si>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</si>
  <si>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</si>
  <si>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</si>
  <si>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</si>
  <si>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</si>
  <si>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</si>
  <si>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</si>
  <si>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</si>
  <si>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</si>
  <si>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</si>
  <si>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</si>
  <si>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</si>
  <si>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</si>
  <si>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</si>
  <si>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</si>
  <si>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</si>
  <si>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</si>
  <si>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</si>
  <si>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</si>
  <si>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</si>
  <si>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</si>
  <si>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</si>
  <si>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</si>
  <si>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</si>
  <si>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</si>
  <si>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</si>
  <si>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</si>
  <si>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</si>
  <si>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</si>
  <si>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</si>
  <si>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</si>
  <si>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</si>
  <si>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</si>
  <si>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</si>
  <si>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</si>
  <si>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</si>
  <si>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</si>
  <si>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</si>
  <si>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</si>
  <si>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</si>
  <si>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</si>
  <si>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</si>
  <si>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</si>
  <si>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</si>
  <si>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</si>
  <si>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</si>
  <si>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</si>
  <si>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</si>
  <si>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</si>
  <si>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</si>
  <si>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</si>
  <si>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</si>
  <si>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</si>
  <si>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</si>
  <si>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</si>
  <si>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</si>
  <si>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</si>
  <si>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</si>
  <si>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</si>
  <si>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</si>
  <si>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</si>
  <si>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</si>
  <si>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</si>
  <si>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</si>
  <si>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</si>
  <si>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</si>
  <si>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</si>
  <si>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</si>
  <si>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</si>
  <si>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</si>
  <si>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</si>
  <si>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</si>
  <si>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</si>
  <si>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</si>
  <si>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</si>
  <si>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</si>
  <si>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</si>
  <si>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</si>
  <si>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</si>
  <si>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</si>
  <si>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</si>
  <si>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</si>
  <si>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</si>
  <si>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</si>
  <si>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</si>
  <si>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</si>
  <si>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</si>
  <si>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</si>
  <si>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</si>
  <si>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</si>
  <si>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</si>
  <si>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</si>
  <si>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</si>
  <si>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</si>
  <si>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</si>
  <si>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</si>
  <si>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</si>
  <si>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</si>
  <si>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</si>
  <si>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</si>
  <si>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</si>
  <si>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</si>
  <si>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</si>
  <si>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</si>
  <si>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</si>
  <si>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</si>
  <si>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</si>
  <si>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</si>
  <si>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</si>
  <si>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</si>
  <si>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</si>
  <si>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</si>
  <si>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</si>
  <si>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</si>
  <si>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</si>
  <si>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</si>
  <si>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</si>
  <si>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</si>
  <si>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</si>
  <si>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</si>
  <si>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</si>
  <si>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</si>
  <si>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</si>
  <si>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</si>
  <si>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</si>
  <si>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</si>
  <si>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</si>
  <si>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</si>
  <si>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</si>
  <si>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</si>
  <si>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</si>
  <si>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</si>
  <si>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</si>
  <si>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</si>
  <si>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</si>
  <si>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</si>
  <si>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</si>
  <si>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</si>
  <si>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</si>
  <si>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</si>
  <si>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</si>
  <si>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</si>
  <si>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</si>
  <si>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</si>
  <si>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</si>
  <si>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</si>
  <si>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</si>
  <si>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</si>
  <si>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</si>
  <si>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</si>
  <si>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</si>
  <si>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</si>
  <si>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</si>
  <si>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</si>
  <si>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</si>
  <si>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</si>
  <si>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</si>
  <si>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</si>
  <si>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</si>
  <si>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</si>
  <si>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</si>
  <si>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</si>
  <si>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</si>
  <si>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</si>
  <si>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</si>
  <si>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</si>
  <si>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</si>
  <si>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</si>
  <si>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</si>
  <si>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</si>
  <si>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</si>
  <si>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</si>
  <si>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</si>
  <si>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</si>
  <si>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</si>
  <si>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</si>
  <si>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</si>
  <si>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</si>
  <si>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</si>
  <si>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</si>
  <si>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</si>
  <si>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</si>
  <si>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</si>
  <si>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</si>
  <si>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</si>
  <si>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</si>
  <si>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</si>
  <si>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</si>
  <si>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</si>
  <si>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</si>
  <si>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</si>
  <si>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</si>
  <si>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</si>
  <si>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</si>
  <si>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</si>
  <si>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</si>
  <si>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</si>
  <si>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</si>
  <si>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</si>
  <si>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</si>
  <si>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</si>
  <si>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</si>
  <si>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</si>
  <si>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</si>
  <si>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</si>
  <si>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</si>
  <si>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</si>
  <si>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</si>
  <si>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</si>
  <si>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</si>
  <si>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</si>
  <si>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</si>
  <si>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</si>
  <si>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</si>
  <si>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</si>
  <si>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</si>
  <si>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</si>
  <si>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</si>
  <si>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</si>
  <si>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</si>
  <si>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</si>
  <si>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</si>
  <si>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</si>
  <si>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</si>
  <si>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</si>
  <si>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</si>
  <si>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</si>
  <si>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</si>
  <si>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</si>
  <si>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</si>
  <si>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</si>
  <si>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</si>
  <si>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</si>
  <si>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</si>
  <si>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</si>
  <si>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</si>
  <si>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</si>
  <si>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</si>
  <si>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</si>
  <si>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</si>
  <si>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</si>
  <si>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</si>
  <si>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</si>
  <si>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</si>
  <si>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</si>
  <si>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</si>
  <si>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</si>
  <si>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</si>
  <si>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</si>
  <si>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</si>
  <si>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</si>
  <si>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</si>
  <si>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</si>
  <si>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</si>
  <si>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</si>
  <si>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</si>
  <si>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</si>
  <si>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</si>
  <si>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</si>
  <si>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</si>
  <si>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</si>
  <si>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</si>
  <si>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</si>
  <si>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</si>
  <si>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</si>
  <si>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</si>
  <si>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</si>
  <si>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</si>
  <si>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</si>
  <si>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</si>
  <si>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</si>
  <si>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</si>
  <si>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</si>
  <si>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</si>
  <si>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</si>
  <si>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</si>
  <si>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</si>
  <si>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</si>
  <si>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</si>
  <si>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</si>
  <si>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</si>
  <si>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</si>
  <si>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</si>
  <si>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</si>
  <si>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</si>
  <si>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</si>
  <si>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</si>
  <si>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</si>
  <si>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</si>
  <si>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</si>
  <si>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</si>
  <si>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</si>
  <si>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</si>
  <si>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</si>
  <si>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</si>
  <si>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</si>
  <si>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</si>
  <si>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</si>
  <si>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</si>
  <si>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</si>
  <si>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</si>
  <si>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</si>
  <si>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</si>
  <si>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</si>
  <si>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</si>
  <si>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</si>
  <si>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</si>
  <si>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</si>
  <si>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</si>
  <si>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</si>
  <si>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</si>
  <si>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</si>
  <si>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</si>
  <si>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</si>
  <si>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</si>
  <si>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</si>
  <si>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</si>
  <si>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</si>
  <si>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</si>
  <si>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</si>
  <si>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</si>
  <si>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</si>
  <si>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</si>
  <si>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</si>
  <si>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</si>
  <si>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</si>
  <si>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</si>
  <si>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</si>
  <si>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</si>
  <si>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</si>
  <si>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</si>
  <si>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</si>
  <si>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</si>
  <si>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</si>
  <si>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</si>
  <si>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</si>
  <si>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</si>
  <si>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</si>
  <si>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</si>
  <si>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</si>
  <si>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</si>
  <si>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</si>
  <si>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</si>
  <si>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</si>
  <si>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</si>
  <si>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</si>
  <si>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</si>
  <si>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</si>
  <si>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</si>
  <si>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</si>
  <si>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</si>
  <si>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</si>
  <si>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</si>
  <si>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</si>
  <si>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</si>
  <si>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</si>
  <si>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</si>
  <si>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</si>
  <si>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</si>
  <si>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</si>
  <si>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</si>
  <si>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</si>
  <si>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</si>
  <si>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</si>
  <si>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</si>
  <si>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</si>
  <si>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</si>
  <si>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</si>
  <si>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</si>
  <si>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</si>
  <si>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</si>
  <si>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</si>
  <si>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</si>
  <si>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</si>
  <si>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</si>
  <si>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</si>
  <si>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</si>
  <si>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</si>
  <si>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</si>
  <si>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</si>
  <si>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</si>
  <si>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</si>
  <si>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</si>
  <si>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</si>
  <si>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</si>
  <si>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</si>
  <si>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</si>
  <si>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</si>
  <si>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</si>
  <si>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</si>
  <si>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</si>
  <si>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</si>
  <si>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</si>
  <si>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</si>
  <si>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</si>
  <si>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</si>
  <si>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</si>
  <si>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</si>
  <si>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</si>
  <si>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</si>
  <si>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</si>
  <si>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</si>
  <si>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</si>
  <si>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</si>
  <si>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</si>
  <si>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</si>
  <si>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</si>
  <si>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</si>
  <si>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</si>
  <si>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</si>
  <si>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</si>
  <si>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</si>
  <si>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</si>
  <si>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</si>
  <si>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</si>
  <si>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</si>
  <si>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</si>
  <si>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</si>
  <si>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</si>
  <si>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</si>
  <si>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</si>
  <si>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</si>
  <si>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</si>
  <si>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</si>
  <si>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</si>
  <si>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</si>
  <si>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</si>
  <si>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</si>
  <si>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</si>
  <si>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</si>
  <si>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</si>
  <si>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</si>
  <si>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</si>
  <si>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</si>
  <si>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</si>
  <si>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</si>
  <si>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</si>
  <si>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</si>
  <si>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</si>
  <si>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</si>
  <si>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</si>
  <si>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</si>
  <si>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</si>
  <si>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</si>
  <si>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</si>
  <si>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</si>
  <si>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</si>
  <si>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</si>
  <si>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</si>
  <si>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</si>
  <si>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</si>
  <si>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</si>
  <si>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</si>
  <si>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</si>
  <si>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</si>
  <si>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</si>
  <si>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</si>
  <si>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</si>
  <si>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</si>
  <si>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</si>
  <si>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</si>
  <si>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</si>
  <si>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</si>
  <si>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</si>
  <si>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</si>
  <si>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</si>
  <si>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</si>
  <si>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</si>
  <si>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</si>
  <si>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</si>
  <si>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</si>
  <si>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</si>
  <si>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</si>
  <si>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</si>
  <si>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</si>
  <si>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</si>
  <si>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</si>
  <si>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</si>
  <si>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</si>
  <si>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</si>
  <si>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</si>
  <si>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</si>
  <si>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</si>
  <si>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</si>
  <si>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</si>
  <si>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</si>
  <si>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</si>
  <si>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</si>
  <si>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</si>
  <si>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</si>
  <si>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</si>
  <si>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</si>
  <si>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</si>
  <si>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</si>
  <si>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</si>
  <si>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</si>
  <si>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</si>
  <si>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</si>
  <si>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</si>
  <si>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</si>
  <si>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</si>
  <si>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</si>
  <si>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</si>
  <si>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</si>
  <si>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</si>
  <si>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</si>
  <si>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</si>
  <si>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</si>
  <si>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</si>
  <si>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</si>
  <si>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</si>
  <si>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</si>
  <si>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</si>
  <si>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</si>
  <si>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</si>
  <si>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</si>
  <si>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</si>
  <si>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</si>
  <si>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</si>
  <si>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</si>
  <si>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</si>
  <si>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</si>
  <si>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</si>
  <si>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</si>
  <si>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</si>
  <si>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</si>
  <si>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</si>
  <si>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</si>
  <si>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</si>
  <si>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</si>
  <si>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</si>
  <si>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</si>
  <si>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</si>
  <si>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</si>
  <si>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</si>
  <si>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</si>
  <si>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</si>
  <si>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</si>
  <si>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</si>
  <si>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</si>
  <si>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</si>
  <si>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</si>
  <si>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</si>
  <si>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</si>
  <si>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</si>
  <si>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</si>
  <si>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</si>
  <si>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</si>
  <si>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</si>
  <si>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</si>
  <si>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</si>
  <si>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</si>
  <si>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</si>
  <si>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</si>
  <si>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</si>
  <si>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</si>
  <si>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</si>
  <si>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</si>
  <si>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</si>
  <si>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</si>
  <si>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</si>
  <si>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</si>
  <si>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</si>
  <si>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</si>
  <si>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</si>
  <si>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</si>
  <si>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</si>
  <si>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</si>
  <si>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</si>
  <si>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</si>
  <si>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</si>
  <si>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</si>
  <si>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</si>
  <si>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</si>
  <si>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</si>
  <si>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</si>
  <si>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</si>
  <si>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</si>
  <si>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</si>
  <si>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</si>
  <si>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</si>
  <si>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</si>
  <si>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</si>
  <si>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</si>
  <si>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</si>
  <si>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</si>
  <si>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</si>
  <si>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</si>
  <si>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</si>
  <si>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</si>
  <si>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</si>
  <si>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</si>
  <si>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</si>
  <si>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</si>
  <si>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</si>
  <si>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</si>
  <si>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</si>
  <si>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</si>
  <si>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</si>
  <si>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</si>
  <si>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</si>
  <si>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</si>
  <si>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</si>
  <si>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</si>
  <si>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</si>
  <si>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</si>
  <si>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</si>
  <si>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</si>
  <si>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</si>
  <si>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</si>
  <si>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</si>
  <si>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</si>
  <si>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</si>
  <si>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</si>
  <si>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</si>
  <si>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</si>
  <si>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</si>
  <si>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</si>
  <si>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</si>
  <si>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</si>
  <si>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</si>
  <si>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</si>
  <si>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</si>
  <si>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</si>
  <si>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</si>
  <si>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</si>
  <si>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</si>
  <si>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</si>
  <si>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</si>
  <si>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</si>
  <si>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</si>
  <si>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</si>
  <si>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</si>
  <si>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</si>
  <si>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</si>
  <si>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</si>
  <si>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</si>
  <si>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</si>
  <si>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</si>
  <si>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</si>
  <si>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</si>
  <si>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</si>
  <si>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</si>
  <si>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</si>
  <si>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</si>
  <si>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</si>
  <si>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</si>
  <si>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</si>
  <si>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</si>
  <si>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</si>
  <si>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</si>
  <si>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</si>
  <si>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</si>
  <si>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</si>
  <si>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</si>
  <si>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</si>
  <si>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</si>
  <si>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</si>
  <si>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</si>
  <si>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</si>
  <si>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</si>
  <si>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</si>
  <si>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</si>
  <si>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</si>
  <si>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</si>
  <si>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</si>
  <si>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</si>
  <si>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</si>
  <si>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</si>
  <si>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</si>
  <si>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</si>
  <si>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</si>
  <si>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</si>
  <si>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</si>
  <si>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</si>
  <si>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</si>
  <si>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</si>
  <si>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</si>
  <si>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</si>
  <si>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</si>
  <si>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</si>
  <si>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</si>
  <si>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</si>
  <si>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</si>
  <si>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</si>
  <si>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</si>
  <si>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</si>
  <si>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</si>
  <si>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</si>
  <si>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</si>
  <si>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</si>
  <si>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</si>
  <si>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</si>
  <si>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</si>
  <si>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</si>
  <si>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</si>
  <si>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</si>
  <si>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</si>
  <si>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</si>
  <si>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</si>
  <si>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</si>
  <si>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</si>
  <si>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</si>
  <si>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</si>
  <si>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</si>
  <si>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</si>
  <si>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</si>
  <si>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</si>
  <si>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</si>
  <si>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</si>
  <si>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</si>
  <si>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</si>
  <si>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</si>
  <si>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</si>
  <si>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</si>
  <si>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</si>
  <si>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</si>
  <si>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</si>
  <si>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</si>
  <si>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</si>
  <si>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</si>
  <si>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</si>
  <si>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</si>
  <si>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</si>
  <si>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</si>
  <si>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</si>
  <si>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</si>
  <si>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</si>
  <si>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</si>
  <si>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</si>
  <si>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</si>
  <si>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</si>
  <si>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</si>
  <si>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</si>
  <si>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</si>
  <si>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</si>
  <si>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</si>
  <si>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</si>
  <si>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</si>
  <si>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</si>
  <si>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</si>
  <si>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</si>
  <si>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</si>
  <si>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</si>
  <si>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</si>
  <si>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</si>
  <si>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</si>
  <si>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</si>
  <si>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</si>
  <si>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</si>
  <si>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</si>
  <si>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</si>
  <si>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</si>
  <si>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</si>
  <si>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</si>
  <si>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</si>
  <si>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</si>
  <si>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</si>
  <si>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</si>
  <si>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</si>
  <si>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</si>
  <si>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</si>
  <si>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</si>
  <si>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</si>
  <si>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</si>
  <si>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</si>
  <si>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</si>
  <si>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</si>
  <si>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</si>
  <si>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</si>
  <si>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</si>
  <si>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</si>
  <si>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</si>
  <si>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</si>
  <si>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</si>
  <si>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</si>
  <si>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</si>
  <si>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</si>
  <si>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</si>
  <si>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</si>
  <si>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</si>
  <si>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</si>
  <si>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</si>
  <si>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</si>
  <si>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</si>
  <si>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</si>
  <si>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</si>
  <si>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</si>
  <si>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</si>
  <si>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</si>
  <si>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</si>
  <si>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</si>
  <si>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</si>
  <si>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</si>
  <si>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</si>
  <si>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</si>
  <si>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</si>
  <si>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</si>
  <si>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</si>
  <si>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</si>
  <si>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</si>
  <si>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</si>
  <si>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</si>
  <si>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</si>
  <si>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</si>
  <si>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</si>
  <si>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</si>
  <si>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</si>
  <si>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</si>
  <si>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</si>
  <si>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</si>
  <si>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</si>
  <si>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</si>
  <si>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</si>
  <si>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</si>
  <si>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</si>
  <si>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</si>
  <si>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</si>
  <si>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</si>
  <si>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</si>
  <si>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</si>
  <si>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</si>
  <si>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</si>
  <si>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</si>
  <si>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</si>
  <si>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</si>
  <si>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</si>
  <si>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</si>
  <si>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</si>
  <si>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</si>
  <si>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</si>
  <si>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</si>
  <si>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</si>
  <si>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</si>
  <si>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</si>
  <si>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</si>
  <si>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</si>
  <si>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</si>
  <si>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</si>
  <si>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</si>
  <si>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</si>
  <si>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</si>
  <si>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</si>
  <si>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</si>
  <si>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</si>
  <si>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</si>
  <si>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</si>
  <si>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</si>
  <si>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</si>
  <si>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</si>
  <si>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</si>
  <si>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</si>
  <si>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</si>
  <si>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</si>
  <si>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</si>
  <si>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</si>
  <si>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</si>
  <si>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</si>
  <si>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</si>
  <si>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</si>
  <si>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</si>
  <si>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</si>
  <si>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</si>
  <si>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</si>
  <si>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</si>
  <si>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</si>
  <si>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</si>
  <si>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</si>
  <si>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</si>
  <si>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</si>
  <si>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</si>
  <si>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</si>
  <si>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</si>
  <si>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</si>
  <si>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</si>
  <si>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</si>
  <si>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</si>
  <si>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</si>
  <si>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</si>
  <si>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</si>
  <si>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</si>
  <si>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</si>
  <si>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</si>
  <si>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</si>
  <si>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</si>
  <si>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</si>
  <si>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</si>
  <si>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</si>
  <si>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</si>
  <si>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</si>
  <si>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</si>
  <si>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</si>
  <si>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</si>
  <si>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</si>
  <si>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</si>
  <si>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</si>
  <si>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</si>
  <si>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</si>
  <si>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</si>
  <si>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</si>
  <si>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</si>
  <si>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</si>
  <si>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</si>
  <si>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</si>
  <si>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</si>
  <si>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</si>
  <si>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</si>
  <si>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</si>
  <si>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</si>
  <si>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</si>
  <si>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</si>
  <si>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</si>
  <si>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</si>
  <si>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</si>
  <si>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</si>
  <si>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</si>
  <si>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</si>
  <si>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</si>
  <si>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</si>
  <si>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</si>
  <si>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</si>
  <si>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</si>
  <si>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</si>
  <si>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</si>
  <si>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</si>
  <si>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</si>
  <si>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</si>
  <si>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</si>
  <si>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</si>
  <si>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</si>
  <si>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</si>
  <si>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</si>
  <si>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</si>
  <si>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</si>
  <si>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</si>
  <si>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</si>
  <si>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</si>
  <si>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</si>
  <si>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</si>
  <si>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</si>
  <si>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</si>
  <si>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</si>
  <si>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</si>
  <si>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</si>
  <si>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</si>
  <si>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</si>
  <si>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</si>
  <si>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</si>
  <si>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</si>
  <si>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</si>
  <si>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</si>
  <si>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</si>
  <si>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</si>
  <si>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</si>
  <si>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</si>
  <si>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</si>
  <si>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</si>
  <si>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</si>
  <si>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</si>
  <si>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</si>
  <si>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</si>
  <si>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</si>
  <si>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</si>
  <si>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</si>
  <si>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</si>
  <si>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</si>
  <si>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</si>
  <si>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</si>
  <si>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</si>
  <si>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</si>
  <si>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</si>
  <si>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</si>
  <si>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</si>
  <si>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</si>
  <si>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</si>
  <si>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</si>
  <si>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</si>
  <si>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</si>
  <si>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</si>
  <si>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</si>
  <si>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</si>
  <si>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</si>
  <si>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</si>
  <si>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</si>
  <si>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</si>
  <si>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</si>
  <si>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</si>
  <si>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</si>
  <si>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</si>
  <si>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</si>
  <si>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</si>
  <si>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</si>
  <si>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</si>
  <si>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</si>
  <si>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</si>
  <si>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</si>
  <si>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</si>
  <si>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</si>
  <si>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</si>
  <si>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</si>
  <si>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</si>
  <si>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</si>
  <si>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</si>
  <si>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</si>
  <si>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</si>
  <si>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</si>
  <si>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</si>
  <si>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</si>
  <si>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</si>
  <si>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</si>
  <si>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</si>
  <si>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</si>
  <si>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</si>
  <si>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</si>
  <si>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</si>
  <si>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</si>
  <si>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</si>
  <si>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</si>
  <si>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</si>
  <si>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</si>
  <si>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</si>
  <si>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</si>
  <si>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</si>
  <si>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</si>
  <si>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</si>
  <si>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</si>
  <si>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</si>
  <si>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</si>
  <si>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</si>
  <si>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</si>
  <si>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</si>
  <si>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</si>
  <si>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</si>
  <si>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</si>
  <si>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</si>
  <si>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</si>
  <si>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</si>
  <si>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</si>
  <si>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</si>
  <si>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</si>
  <si>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</si>
  <si>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</si>
  <si>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</si>
  <si>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</si>
  <si>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</si>
  <si>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</si>
  <si>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</si>
  <si>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</si>
  <si>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</si>
  <si>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</si>
  <si>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</si>
  <si>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</si>
  <si>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</si>
  <si>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</si>
  <si>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</si>
  <si>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</si>
  <si>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</si>
  <si>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</si>
  <si>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</si>
  <si>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</si>
  <si>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</si>
  <si>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</si>
  <si>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</si>
  <si>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</si>
  <si>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</si>
  <si>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</si>
  <si>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</si>
  <si>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</si>
  <si>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</si>
  <si>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</si>
  <si>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</si>
  <si>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</si>
  <si>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</si>
  <si>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</si>
  <si>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</si>
  <si>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</si>
  <si>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</si>
  <si>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</si>
  <si>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</si>
  <si>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</si>
  <si>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</si>
  <si>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</si>
  <si>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</si>
  <si>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</si>
  <si>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</si>
  <si>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</si>
  <si>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</si>
  <si>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</si>
  <si>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</si>
  <si>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</si>
  <si>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</si>
  <si>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</si>
  <si>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</si>
  <si>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</si>
  <si>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</si>
  <si>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</si>
  <si>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</si>
  <si>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</si>
  <si>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</si>
  <si>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</si>
  <si>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</si>
  <si>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</si>
  <si>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</si>
  <si>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</si>
  <si>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</si>
  <si>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</si>
  <si>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</si>
  <si>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</si>
  <si>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</si>
  <si>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</si>
  <si>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</si>
  <si>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</si>
  <si>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</si>
  <si>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</si>
  <si>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</si>
  <si>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</si>
  <si>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</si>
  <si>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</si>
  <si>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</si>
  <si>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</si>
  <si>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</si>
  <si>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</si>
  <si>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</si>
  <si>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</si>
  <si>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</si>
  <si>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</si>
  <si>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</si>
  <si>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</si>
  <si>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</si>
  <si>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</si>
  <si>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</si>
  <si>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</si>
  <si>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</si>
  <si>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</si>
  <si>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</si>
  <si>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</si>
  <si>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</si>
  <si>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</si>
  <si>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</si>
  <si>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</si>
  <si>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</si>
  <si>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</si>
  <si>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</si>
  <si>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</si>
  <si>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</si>
  <si>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</si>
  <si>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</si>
  <si>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</si>
  <si>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</si>
  <si>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</si>
  <si>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</si>
  <si>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</si>
  <si>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</si>
  <si>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</si>
  <si>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</si>
  <si>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</si>
  <si>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</si>
  <si>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</si>
  <si>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</si>
  <si>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</si>
  <si>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</si>
  <si>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</si>
  <si>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</si>
  <si>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</si>
  <si>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</si>
  <si>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</si>
  <si>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</si>
  <si>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</si>
  <si>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</si>
  <si>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</si>
  <si>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</si>
  <si>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</si>
  <si>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</si>
  <si>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</si>
  <si>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</si>
  <si>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</si>
  <si>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</si>
  <si>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</si>
  <si>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</si>
  <si>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</si>
  <si>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</si>
  <si>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</si>
  <si>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</si>
  <si>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</si>
  <si>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</si>
  <si>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</si>
  <si>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</si>
  <si>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</si>
  <si>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</si>
  <si>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</si>
  <si>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</si>
  <si>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</si>
  <si>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</si>
  <si>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</si>
  <si>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</si>
  <si>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</si>
  <si>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</si>
  <si>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</si>
  <si>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</si>
  <si>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</si>
  <si>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</si>
  <si>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</si>
  <si>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</si>
  <si>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</si>
  <si>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</si>
  <si>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</si>
  <si>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</si>
  <si>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</si>
  <si>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</si>
  <si>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</si>
  <si>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</si>
  <si>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</si>
  <si>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</si>
  <si>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</si>
  <si>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</si>
  <si>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</si>
  <si>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</si>
  <si>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</si>
  <si>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</si>
  <si>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</si>
  <si>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</si>
  <si>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</si>
  <si>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</si>
  <si>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</si>
  <si>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</si>
  <si>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</si>
  <si>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</si>
  <si>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</si>
  <si>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</si>
  <si>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</si>
  <si>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</si>
  <si>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</si>
  <si>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</si>
  <si>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</si>
  <si>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</si>
  <si>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</si>
  <si>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</si>
  <si>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</si>
  <si>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</si>
  <si>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</si>
  <si>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</si>
  <si>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</si>
  <si>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</si>
  <si>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</si>
  <si>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</si>
  <si>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</si>
  <si>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</si>
  <si>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</si>
  <si>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</si>
  <si>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</si>
  <si>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</si>
  <si>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</si>
  <si>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</si>
  <si>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</si>
  <si>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</si>
  <si>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</si>
  <si>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</si>
  <si>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</si>
  <si>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</si>
  <si>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</si>
  <si>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</si>
  <si>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</si>
  <si>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</si>
  <si>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</si>
  <si>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</si>
  <si>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</si>
  <si>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</si>
  <si>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</si>
  <si>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</si>
  <si>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</si>
  <si>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</si>
  <si>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</si>
  <si>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</si>
  <si>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</si>
  <si>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</si>
  <si>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</si>
  <si>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</si>
  <si>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</si>
  <si>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</si>
  <si>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</si>
  <si>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</si>
  <si>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</si>
  <si>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</si>
  <si>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</si>
  <si>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</si>
  <si>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</si>
  <si>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</si>
  <si>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</si>
  <si>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</si>
  <si>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</si>
  <si>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</si>
  <si>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</si>
  <si>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</si>
  <si>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</si>
  <si>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</si>
  <si>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</si>
  <si>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</si>
  <si>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</si>
  <si>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</si>
  <si>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</si>
  <si>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</si>
  <si>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</si>
  <si>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</si>
  <si>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</si>
  <si>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</si>
  <si>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</si>
  <si>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</si>
  <si>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</si>
  <si>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</si>
  <si>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</si>
  <si>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</si>
  <si>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</si>
  <si>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</si>
  <si>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</si>
  <si>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</si>
  <si>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</si>
  <si>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</si>
  <si>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</si>
  <si>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</si>
  <si>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</si>
  <si>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</si>
  <si>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</si>
  <si>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</si>
  <si>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</si>
  <si>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</si>
  <si>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</si>
  <si>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</si>
  <si>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</si>
  <si>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</si>
  <si>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</si>
  <si>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</si>
  <si>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</si>
  <si>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</si>
  <si>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</si>
  <si>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</si>
  <si>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</si>
  <si>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</si>
  <si>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</si>
  <si>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</si>
  <si>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</si>
  <si>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</si>
  <si>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</si>
  <si>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</si>
  <si>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</si>
  <si>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</si>
  <si>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</si>
  <si>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</si>
  <si>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</si>
  <si>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</si>
  <si>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</si>
  <si>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</si>
  <si>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</si>
  <si>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</si>
  <si>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</si>
  <si>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</si>
  <si>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</si>
  <si>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</si>
  <si>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</si>
  <si>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</si>
  <si>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</si>
  <si>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</si>
  <si>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</si>
  <si>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</si>
  <si>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</si>
  <si>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</si>
  <si>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</si>
  <si>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</si>
  <si>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</si>
  <si>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</si>
  <si>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</si>
  <si>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</si>
  <si>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</si>
  <si>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</si>
  <si>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</si>
  <si>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</si>
  <si>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</si>
  <si>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</si>
  <si>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</si>
  <si>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</si>
  <si>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</si>
  <si>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</si>
  <si>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</si>
  <si>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</si>
  <si>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</si>
  <si>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</si>
  <si>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</si>
  <si>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</si>
  <si>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</si>
  <si>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</si>
  <si>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</si>
  <si>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</si>
  <si>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</si>
  <si>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</si>
  <si>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</si>
  <si>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</si>
  <si>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</si>
  <si>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</si>
  <si>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</si>
  <si>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</si>
  <si>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</si>
  <si>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</si>
  <si>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</si>
  <si>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</si>
  <si>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</si>
  <si>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</si>
  <si>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</si>
  <si>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</si>
  <si>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</si>
  <si>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</si>
  <si>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</si>
  <si>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</si>
  <si>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</si>
  <si>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</si>
  <si>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</si>
  <si>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</si>
  <si>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</si>
  <si>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</si>
  <si>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</si>
  <si>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</si>
  <si>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</si>
  <si>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</si>
  <si>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</si>
  <si>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</si>
  <si>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</si>
  <si>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</si>
  <si>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</si>
  <si>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</si>
  <si>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</si>
  <si>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</si>
  <si>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</si>
  <si>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</si>
  <si>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</si>
  <si>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</si>
  <si>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</si>
  <si>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</si>
  <si>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</si>
  <si>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</si>
  <si>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</si>
  <si>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</si>
  <si>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</si>
  <si>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</si>
  <si>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</si>
  <si>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</si>
  <si>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</si>
  <si>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</si>
  <si>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</si>
  <si>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</si>
  <si>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</si>
  <si>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</si>
  <si>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</si>
  <si>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</si>
  <si>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</si>
  <si>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</si>
  <si>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</si>
  <si>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</si>
  <si>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</si>
  <si>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</si>
  <si>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</si>
  <si>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</si>
  <si>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</si>
  <si>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</si>
  <si>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</si>
  <si>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</si>
  <si>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</si>
  <si>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</si>
  <si>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</si>
  <si>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</si>
  <si>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</si>
  <si>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</si>
  <si>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</si>
  <si>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</si>
  <si>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</si>
  <si>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</si>
  <si>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</si>
  <si>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</si>
  <si>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</si>
  <si>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</si>
  <si>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</si>
  <si>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</si>
  <si>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</si>
  <si>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</si>
  <si>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</si>
  <si>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</si>
  <si>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</si>
  <si>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</si>
  <si>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</si>
  <si>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</si>
  <si>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</si>
  <si>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</si>
  <si>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</si>
  <si>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</si>
  <si>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</si>
  <si>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</si>
  <si>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</si>
  <si>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</si>
  <si>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</si>
  <si>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</si>
  <si>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</si>
  <si>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</si>
  <si>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</si>
  <si>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</si>
  <si>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</si>
  <si>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</si>
  <si>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</si>
  <si>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</si>
  <si>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</si>
  <si>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</si>
  <si>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</si>
  <si>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</si>
  <si>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</si>
  <si>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</si>
  <si>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</si>
  <si>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</si>
  <si>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</si>
  <si>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</si>
  <si>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</si>
  <si>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</si>
  <si>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</si>
  <si>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</si>
  <si>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</si>
  <si>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</si>
  <si>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</si>
  <si>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</si>
  <si>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</si>
  <si>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</si>
  <si>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</si>
  <si>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</si>
  <si>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</si>
  <si>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</si>
  <si>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</si>
  <si>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</si>
  <si>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</si>
  <si>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</si>
  <si>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</si>
  <si>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</si>
  <si>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</si>
  <si>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</si>
  <si>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</si>
  <si>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</si>
  <si>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</si>
  <si>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</si>
  <si>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</si>
  <si>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</si>
  <si>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</si>
  <si>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</si>
  <si>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</si>
  <si>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</si>
  <si>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</si>
  <si>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</si>
  <si>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</si>
  <si>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</si>
  <si>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</si>
  <si>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</si>
  <si>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</si>
  <si>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</si>
  <si>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</si>
  <si>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</si>
  <si>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</si>
  <si>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</si>
  <si>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</si>
  <si>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</si>
  <si>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</si>
  <si>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</si>
  <si>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</si>
  <si>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</si>
  <si>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</si>
  <si>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</si>
  <si>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</si>
  <si>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</si>
  <si>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</si>
  <si>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</si>
  <si>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</si>
  <si>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</si>
  <si>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</si>
  <si>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</si>
  <si>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</si>
  <si>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</si>
  <si>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</si>
  <si>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</si>
  <si>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</si>
  <si>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</si>
  <si>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</si>
  <si>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</si>
  <si>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</si>
  <si>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</si>
  <si>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</si>
  <si>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</si>
  <si>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</si>
  <si>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</si>
  <si>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</si>
  <si>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</si>
  <si>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</si>
  <si>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</si>
  <si>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</si>
  <si>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</si>
  <si>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</si>
  <si>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</si>
  <si>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</si>
  <si>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</si>
  <si>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</si>
  <si>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</si>
  <si>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</si>
  <si>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</si>
  <si>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</si>
  <si>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</si>
  <si>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</si>
  <si>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</si>
  <si>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</si>
  <si>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</si>
  <si>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</si>
  <si>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</si>
  <si>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</si>
  <si>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</si>
  <si>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</si>
  <si>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</si>
  <si>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</si>
  <si>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</si>
  <si>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</si>
  <si>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</si>
  <si>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</si>
  <si>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</si>
  <si>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</si>
  <si>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</si>
  <si>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</si>
  <si>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</si>
  <si>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</si>
  <si>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</si>
  <si>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</si>
  <si>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</si>
  <si>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</si>
  <si>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</si>
  <si>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</si>
  <si>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</si>
  <si>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</si>
  <si>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</si>
  <si>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</si>
  <si>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</si>
  <si>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</si>
  <si>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</si>
  <si>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</si>
  <si>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</si>
  <si>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</si>
  <si>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</si>
  <si>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</si>
  <si>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</si>
  <si>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</si>
  <si>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</si>
  <si>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</si>
  <si>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</si>
  <si>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</si>
  <si>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</si>
  <si>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</si>
  <si>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</si>
  <si>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</si>
  <si>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</si>
  <si>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</si>
  <si>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</si>
  <si>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</si>
  <si>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</si>
  <si>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</si>
  <si>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</si>
  <si>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</si>
  <si>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</si>
  <si>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</si>
  <si>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</si>
  <si>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</si>
  <si>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</si>
  <si>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</si>
  <si>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</si>
  <si>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</si>
  <si>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</si>
  <si>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</si>
  <si>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</si>
  <si>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</si>
  <si>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</si>
  <si>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</si>
  <si>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</si>
  <si>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</si>
  <si>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</si>
  <si>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</si>
  <si>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</si>
  <si>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</si>
  <si>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</si>
  <si>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</si>
  <si>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</si>
  <si>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</si>
  <si>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</si>
  <si>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</si>
  <si>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</si>
  <si>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</si>
  <si>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</si>
  <si>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</si>
  <si>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</si>
  <si>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</si>
  <si>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</si>
  <si>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</si>
  <si>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</si>
  <si>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</si>
  <si>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</si>
  <si>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</si>
  <si>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</si>
  <si>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</si>
  <si>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</si>
  <si>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</si>
  <si>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</si>
  <si>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</si>
  <si>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</si>
  <si>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</si>
  <si>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</si>
  <si>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</si>
  <si>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</si>
  <si>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</si>
  <si>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</si>
  <si>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</si>
  <si>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</si>
  <si>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</si>
  <si>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</si>
  <si>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</si>
  <si>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</si>
  <si>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</si>
  <si>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</si>
  <si>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</si>
  <si>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</si>
  <si>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</si>
  <si>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</si>
  <si>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</si>
  <si>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</si>
  <si>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</si>
  <si>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</si>
  <si>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</si>
  <si>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</si>
  <si>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</si>
  <si>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</si>
  <si>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</si>
  <si>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</si>
  <si>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</si>
  <si>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</si>
  <si>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</si>
  <si>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</si>
  <si>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</si>
  <si>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</si>
  <si>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</si>
  <si>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</si>
  <si>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</si>
  <si>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</si>
  <si>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</si>
  <si>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</si>
  <si>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</si>
  <si>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</si>
  <si>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</si>
  <si>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</si>
  <si>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</si>
  <si>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</si>
  <si>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</si>
  <si>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</si>
  <si>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</si>
  <si>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</si>
  <si>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</si>
  <si>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</si>
  <si>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</si>
  <si>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</si>
  <si>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</si>
  <si>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</si>
  <si>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</si>
  <si>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</si>
  <si>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</si>
  <si>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</si>
  <si>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</si>
  <si>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</si>
  <si>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</si>
  <si>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</si>
  <si>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</si>
  <si>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</si>
  <si>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</si>
  <si>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</si>
  <si>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</si>
  <si>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</si>
  <si>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</si>
  <si>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</si>
  <si>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</si>
  <si>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</si>
  <si>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</si>
  <si>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</si>
  <si>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</si>
  <si>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</si>
  <si>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</si>
  <si>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</si>
  <si>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</si>
  <si>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</si>
  <si>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</si>
  <si>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</si>
  <si>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</si>
  <si>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</si>
  <si>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</si>
  <si>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</si>
  <si>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</si>
  <si>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</si>
  <si>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</si>
  <si>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</si>
  <si>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</si>
  <si>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</si>
  <si>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</si>
  <si>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</si>
  <si>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</si>
  <si>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</si>
  <si>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</si>
  <si>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</si>
  <si>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</si>
  <si>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</si>
  <si>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</si>
  <si>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</si>
  <si>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</si>
  <si>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</si>
  <si>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</si>
  <si>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</si>
  <si>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</si>
  <si>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</si>
  <si>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</si>
  <si>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</si>
  <si>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</si>
  <si>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</si>
  <si>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</si>
  <si>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</si>
  <si>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</si>
  <si>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</si>
  <si>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</si>
  <si>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</si>
  <si>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</si>
  <si>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</si>
  <si>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</si>
  <si>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</si>
  <si>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</si>
  <si>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</si>
  <si>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</si>
  <si>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</si>
  <si>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</si>
  <si>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</si>
  <si>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</si>
  <si>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</si>
  <si>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</si>
  <si>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</si>
  <si>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</si>
  <si>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</si>
  <si>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</si>
  <si>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</si>
  <si>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</si>
  <si>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</si>
  <si>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</si>
  <si>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</si>
  <si>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</si>
  <si>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</si>
  <si>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</si>
  <si>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</si>
  <si>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</si>
  <si>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</si>
  <si>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</si>
  <si>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</si>
  <si>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</si>
  <si>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</si>
  <si>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</si>
  <si>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</si>
  <si>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</si>
  <si>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</si>
  <si>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</si>
  <si>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</si>
  <si>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</si>
  <si>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</si>
  <si>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</si>
  <si>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</si>
  <si>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</si>
  <si>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</si>
  <si>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</si>
  <si>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</si>
  <si>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</si>
  <si>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</si>
  <si>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</si>
  <si>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</si>
  <si>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</si>
  <si>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</si>
  <si>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</si>
  <si>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</si>
  <si>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</si>
  <si>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</si>
  <si>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</si>
  <si>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</si>
  <si>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</si>
  <si>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</si>
  <si>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</si>
  <si>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</si>
  <si>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</si>
  <si>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</si>
  <si>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</si>
  <si>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</si>
  <si>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</si>
  <si>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</si>
  <si>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</si>
  <si>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</si>
  <si>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</si>
  <si>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</si>
  <si>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</si>
  <si>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</si>
  <si>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</si>
  <si>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</si>
  <si>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</si>
  <si>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</si>
  <si>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</si>
  <si>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</si>
  <si>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</si>
  <si>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</si>
  <si>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</si>
  <si>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</si>
  <si>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</si>
  <si>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</si>
  <si>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</si>
  <si>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</si>
  <si>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</si>
  <si>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</si>
  <si>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</si>
  <si>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</si>
  <si>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</si>
  <si>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</si>
  <si>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</si>
  <si>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</si>
  <si>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</si>
  <si>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</si>
  <si>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</si>
  <si>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</si>
  <si>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</si>
  <si>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</si>
  <si>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</si>
  <si>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</si>
  <si>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</si>
  <si>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</si>
  <si>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</si>
  <si>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</si>
  <si>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</si>
  <si>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</si>
  <si>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</si>
  <si>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</si>
  <si>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</si>
  <si>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</si>
  <si>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</si>
  <si>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</si>
  <si>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</si>
  <si>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</si>
  <si>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</si>
  <si>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</si>
  <si>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</si>
  <si>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</si>
  <si>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</si>
  <si>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</si>
  <si>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</si>
  <si>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</si>
  <si>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</si>
  <si>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</si>
  <si>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</si>
  <si>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</si>
  <si>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</si>
  <si>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</si>
  <si>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</si>
  <si>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</si>
  <si>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</si>
  <si>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</si>
  <si>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</si>
  <si>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</si>
  <si>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</si>
  <si>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</si>
  <si>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</si>
  <si>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</si>
  <si>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</si>
  <si>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</si>
  <si>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</si>
  <si>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</si>
  <si>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</si>
  <si>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</si>
  <si>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</si>
  <si>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</si>
  <si>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</si>
  <si>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</si>
  <si>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</si>
  <si>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</si>
  <si>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</si>
  <si>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</si>
  <si>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</si>
  <si>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</si>
  <si>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</si>
  <si>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</si>
  <si>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</si>
  <si>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</si>
  <si>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</si>
  <si>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</si>
  <si>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</si>
  <si>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</si>
  <si>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</si>
  <si>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</si>
  <si>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</si>
  <si>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</si>
  <si>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</si>
  <si>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</si>
  <si>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</si>
  <si>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</si>
  <si>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</si>
  <si>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</si>
  <si>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</si>
  <si>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</si>
  <si>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</si>
  <si>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</si>
  <si>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</si>
  <si>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</si>
  <si>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</si>
  <si>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</si>
  <si>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</si>
  <si>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</si>
  <si>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</si>
  <si>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</si>
  <si>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</si>
  <si>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</si>
  <si>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</si>
  <si>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</si>
  <si>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</si>
  <si>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</si>
  <si>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</si>
  <si>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</si>
  <si>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</si>
  <si>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</si>
  <si>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</si>
  <si>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</si>
  <si>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</si>
  <si>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</si>
  <si>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</si>
  <si>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</si>
  <si>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</si>
  <si>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</si>
  <si>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</si>
  <si>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</si>
  <si>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</si>
  <si>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</si>
  <si>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</si>
  <si>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</si>
  <si>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</si>
  <si>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</si>
  <si>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</si>
  <si>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</si>
  <si>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</si>
  <si>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</si>
  <si>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</si>
  <si>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</si>
  <si>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</si>
  <si>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</si>
  <si>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</si>
  <si>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</si>
  <si>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</si>
  <si>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</si>
  <si>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</si>
  <si>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</si>
  <si>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</si>
  <si>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</si>
  <si>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</si>
  <si>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</si>
  <si>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</si>
  <si>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</si>
  <si>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</si>
  <si>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</si>
  <si>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</si>
  <si>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</si>
  <si>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</si>
  <si>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</si>
  <si>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</si>
  <si>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</si>
  <si>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</si>
  <si>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</si>
  <si>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</si>
  <si>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</si>
  <si>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</si>
  <si>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</si>
  <si>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</si>
  <si>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</si>
  <si>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</si>
  <si>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</si>
  <si>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</si>
  <si>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</si>
  <si>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</si>
  <si>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</si>
  <si>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</si>
  <si>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</si>
  <si>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</si>
  <si>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</si>
  <si>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</si>
  <si>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</si>
  <si>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</si>
  <si>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</si>
  <si>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</si>
  <si>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</si>
  <si>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</si>
  <si>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</si>
  <si>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</si>
  <si>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</si>
  <si>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</si>
  <si>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</si>
  <si>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</si>
  <si>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</si>
  <si>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</si>
  <si>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</si>
  <si>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</si>
  <si>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</si>
  <si>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</si>
  <si>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</si>
  <si>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</si>
  <si>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</si>
  <si>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</si>
  <si>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</si>
  <si>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</si>
  <si>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</si>
  <si>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</si>
  <si>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</si>
  <si>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</si>
  <si>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</si>
  <si>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</si>
  <si>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</si>
  <si>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</si>
  <si>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</si>
  <si>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</si>
  <si>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</si>
  <si>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</si>
  <si>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</si>
  <si>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</si>
  <si>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</si>
  <si>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</si>
  <si>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</si>
  <si>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</si>
  <si>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</si>
  <si>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</si>
  <si>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</si>
  <si>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</si>
  <si>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</si>
  <si>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</si>
  <si>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</si>
  <si>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</si>
  <si>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</si>
  <si>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</si>
  <si>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</si>
  <si>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</si>
  <si>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</si>
  <si>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</si>
  <si>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</si>
  <si>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</si>
  <si>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</si>
  <si>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</si>
  <si>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</si>
  <si>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</si>
  <si>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</si>
  <si>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</si>
  <si>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</si>
  <si>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</si>
  <si>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</si>
  <si>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</si>
  <si>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</si>
  <si>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</si>
  <si>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</si>
  <si>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</si>
  <si>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</si>
  <si>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</si>
  <si>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</si>
  <si>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</si>
  <si>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</si>
  <si>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</si>
  <si>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</si>
  <si>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</si>
  <si>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</si>
  <si>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</si>
  <si>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</si>
  <si>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</si>
  <si>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</si>
  <si>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</si>
  <si>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</si>
  <si>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</si>
  <si>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</si>
  <si>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</si>
  <si>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</si>
  <si>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</si>
  <si>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</si>
  <si>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</si>
  <si>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</si>
  <si>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</si>
  <si>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</si>
  <si>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</si>
  <si>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</si>
  <si>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</si>
  <si>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</si>
  <si>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</si>
  <si>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</si>
  <si>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</si>
  <si>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</si>
  <si>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</si>
  <si>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</si>
  <si>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</si>
  <si>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</si>
  <si>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</si>
  <si>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</si>
  <si>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</si>
  <si>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</si>
  <si>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</si>
  <si>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</si>
  <si>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</si>
  <si>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</si>
  <si>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</si>
  <si>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</si>
  <si>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</si>
  <si>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</si>
  <si>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</si>
  <si>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</si>
  <si>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</si>
  <si>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</si>
  <si>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</si>
  <si>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</si>
  <si>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</si>
  <si>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</si>
  <si>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</si>
  <si>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</si>
  <si>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</si>
  <si>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</si>
  <si>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</si>
  <si>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</si>
  <si>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</si>
  <si>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</si>
  <si>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</si>
  <si>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</si>
  <si>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</si>
  <si>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</si>
  <si>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</si>
  <si>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</si>
  <si>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</si>
  <si>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</si>
  <si>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</si>
  <si>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</si>
  <si>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</si>
  <si>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</si>
  <si>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</si>
  <si>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</si>
  <si>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</si>
  <si>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</si>
  <si>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</si>
  <si>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</si>
  <si>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</si>
  <si>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</si>
  <si>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</si>
  <si>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</si>
  <si>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</si>
  <si>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</si>
  <si>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</si>
  <si>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</si>
  <si>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</si>
  <si>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</si>
  <si>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</si>
  <si>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</si>
  <si>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</si>
  <si>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</si>
  <si>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</si>
  <si>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</si>
  <si>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</si>
  <si>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</si>
  <si>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</si>
  <si>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</si>
  <si>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</si>
  <si>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</si>
  <si>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</si>
  <si>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</si>
  <si>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</si>
  <si>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</si>
  <si>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</si>
  <si>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</si>
  <si>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</si>
  <si>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</si>
  <si>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</si>
  <si>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</si>
  <si>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</si>
  <si>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</si>
  <si>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</si>
  <si>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</si>
  <si>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</si>
  <si>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</si>
  <si>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</si>
  <si>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</si>
  <si>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</si>
  <si>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</si>
  <si>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</si>
  <si>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</si>
  <si>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</si>
  <si>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</si>
  <si>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</si>
  <si>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</si>
  <si>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</si>
  <si>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</si>
  <si>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</si>
  <si>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</si>
  <si>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</si>
  <si>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</si>
  <si>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</si>
  <si>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</si>
  <si>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</si>
  <si>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</si>
  <si>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</si>
  <si>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</si>
  <si>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</si>
  <si>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</si>
  <si>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</si>
  <si>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</si>
  <si>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</si>
  <si>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</si>
  <si>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</si>
  <si>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</si>
  <si>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</si>
  <si>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</si>
  <si>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</si>
  <si>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</si>
  <si>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</si>
  <si>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</si>
  <si>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</si>
  <si>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</si>
  <si>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</si>
  <si>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</si>
  <si>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</si>
  <si>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</si>
  <si>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</si>
  <si>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</si>
  <si>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</si>
  <si>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</si>
  <si>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</si>
  <si>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</si>
  <si>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</si>
  <si>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</si>
  <si>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</si>
  <si>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</si>
  <si>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</si>
  <si>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</si>
  <si>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</si>
  <si>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</si>
  <si>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</si>
  <si>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</si>
  <si>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</si>
  <si>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</si>
  <si>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</si>
  <si>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</si>
  <si>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</si>
  <si>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</si>
  <si>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</si>
  <si>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</si>
  <si>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</si>
  <si>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</si>
  <si>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</si>
  <si>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</si>
  <si>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</si>
  <si>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</si>
  <si>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</si>
  <si>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</si>
  <si>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</si>
  <si>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</si>
  <si>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</si>
  <si>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</si>
  <si>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</si>
  <si>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</si>
  <si>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</si>
  <si>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</si>
  <si>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</si>
  <si>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</si>
  <si>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</si>
  <si>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</si>
  <si>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</si>
  <si>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</si>
  <si>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</si>
  <si>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</si>
  <si>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</si>
  <si>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</si>
  <si>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</si>
  <si>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</si>
  <si>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</si>
  <si>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</si>
  <si>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</si>
  <si>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</si>
  <si>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</si>
  <si>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</si>
  <si>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</si>
  <si>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</si>
  <si>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</si>
  <si>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</si>
  <si>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</si>
  <si>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</si>
  <si>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</si>
  <si>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</si>
  <si>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</si>
  <si>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</si>
  <si>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</si>
  <si>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</si>
  <si>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</si>
  <si>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</si>
  <si>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</si>
  <si>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</si>
  <si>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</si>
  <si>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</si>
  <si>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</si>
  <si>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</si>
  <si>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</si>
  <si>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</si>
  <si>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</si>
  <si>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</si>
  <si>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</si>
  <si>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</si>
  <si>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</si>
  <si>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</si>
  <si>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</si>
  <si>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</si>
  <si>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</si>
  <si>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</si>
  <si>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</si>
  <si>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</si>
  <si>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</si>
  <si>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</si>
  <si>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</si>
  <si>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</si>
  <si>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</si>
  <si>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</si>
  <si>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</si>
  <si>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</si>
  <si>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</si>
  <si>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</si>
  <si>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</si>
  <si>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</si>
  <si>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</si>
  <si>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</si>
  <si>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</si>
  <si>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</si>
  <si>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</si>
  <si>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</si>
  <si>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</si>
  <si>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</si>
  <si>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</si>
  <si>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</si>
  <si>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</si>
  <si>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</si>
  <si>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</si>
  <si>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</si>
  <si>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</si>
  <si>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</si>
  <si>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</si>
  <si>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</si>
  <si>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</si>
  <si>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</si>
  <si>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</si>
  <si>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</si>
  <si>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</si>
  <si>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</si>
  <si>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</si>
  <si>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</si>
  <si>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</si>
  <si>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</si>
  <si>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</si>
  <si>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</si>
  <si>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</si>
  <si>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</si>
  <si>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</si>
  <si>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</si>
  <si>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</si>
  <si>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</si>
  <si>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</si>
  <si>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</si>
  <si>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</si>
  <si>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</si>
  <si>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</si>
  <si>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</si>
  <si>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</si>
  <si>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</si>
  <si>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</si>
  <si>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</si>
  <si>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</si>
  <si>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</si>
  <si>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</si>
  <si>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</si>
  <si>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</si>
  <si>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</si>
  <si>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</si>
  <si>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</si>
  <si>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</si>
  <si>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</si>
  <si>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</si>
  <si>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</si>
  <si>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</si>
  <si>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</si>
  <si>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</si>
  <si>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</si>
  <si>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</si>
  <si>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</si>
  <si>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</si>
  <si>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</si>
  <si>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</si>
  <si>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</si>
  <si>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</si>
  <si>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</si>
  <si>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</si>
  <si>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</si>
  <si>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</si>
  <si>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</si>
  <si>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</si>
  <si>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</si>
  <si>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</si>
  <si>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</si>
  <si>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</si>
  <si>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</si>
  <si>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</si>
  <si>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</si>
  <si>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</si>
  <si>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</si>
  <si>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</si>
  <si>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</si>
  <si>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</si>
  <si>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</si>
  <si>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</si>
  <si>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</si>
  <si>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</si>
  <si>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</si>
  <si>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</si>
  <si>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</si>
  <si>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</si>
  <si>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</si>
  <si>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</si>
  <si>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</si>
  <si>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</si>
  <si>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</si>
  <si>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</si>
  <si>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</si>
  <si>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</si>
  <si>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</si>
  <si>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</si>
  <si>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</si>
  <si>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</si>
  <si>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</si>
  <si>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</si>
  <si>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</si>
  <si>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</si>
  <si>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</si>
  <si>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</si>
  <si>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</si>
  <si>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</si>
  <si>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</si>
  <si>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</si>
  <si>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</si>
  <si>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</si>
  <si>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</si>
  <si>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</si>
  <si>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</si>
  <si>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</si>
  <si>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</si>
  <si>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</si>
  <si>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</si>
  <si>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</si>
  <si>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</si>
  <si>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</si>
  <si>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</si>
  <si>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</si>
  <si>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</si>
  <si>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</si>
  <si>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</si>
  <si>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</si>
  <si>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</si>
  <si>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</si>
  <si>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</si>
  <si>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</si>
  <si>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</si>
  <si>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</si>
  <si>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</si>
  <si>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</si>
  <si>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</si>
  <si>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</si>
  <si>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</si>
  <si>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</si>
  <si>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</si>
  <si>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</si>
  <si>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</si>
  <si>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</si>
  <si>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</si>
  <si>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</si>
  <si>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</si>
  <si>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</si>
  <si>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</si>
  <si>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</si>
  <si>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</si>
  <si>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</si>
  <si>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</si>
  <si>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</si>
  <si>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</si>
  <si>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</si>
  <si>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</si>
  <si>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</si>
  <si>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</si>
  <si>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</si>
  <si>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</si>
  <si>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</si>
  <si>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</si>
  <si>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</si>
  <si>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</si>
  <si>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</si>
  <si>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</si>
  <si>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</si>
  <si>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</si>
  <si>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</si>
  <si>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</si>
  <si>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</si>
  <si>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</si>
  <si>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</si>
  <si>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</si>
  <si>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</si>
  <si>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</si>
  <si>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</si>
  <si>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</si>
  <si>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</si>
  <si>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</si>
  <si>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</si>
  <si>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</si>
  <si>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</si>
  <si>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</si>
  <si>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</si>
  <si>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</si>
  <si>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</si>
  <si>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</si>
  <si>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</si>
  <si>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</si>
  <si>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</si>
  <si>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</si>
  <si>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</si>
  <si>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</si>
  <si>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</si>
  <si>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</si>
  <si>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</si>
  <si>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</si>
  <si>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</si>
  <si>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</si>
  <si>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</si>
  <si>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</si>
  <si>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</si>
  <si>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</si>
  <si>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</si>
  <si>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</si>
  <si>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</si>
  <si>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</si>
  <si>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</si>
  <si>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</si>
  <si>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</si>
  <si>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</si>
  <si>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</si>
  <si>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</si>
  <si>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</si>
  <si>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</si>
  <si>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</si>
  <si>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</si>
  <si>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</si>
  <si>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</si>
  <si>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</si>
  <si>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</si>
  <si>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</si>
  <si>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</si>
  <si>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</si>
  <si>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</si>
  <si>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</si>
  <si>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</si>
  <si>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</si>
  <si>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</si>
  <si>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</si>
  <si>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</si>
  <si>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</si>
  <si>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</si>
  <si>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</si>
  <si>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</si>
  <si>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</si>
  <si>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</si>
  <si>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</si>
  <si>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</si>
  <si>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</si>
  <si>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</si>
  <si>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</si>
  <si>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</si>
  <si>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</si>
  <si>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</si>
  <si>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</si>
  <si>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</si>
  <si>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</si>
  <si>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</si>
  <si>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</si>
  <si>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</si>
  <si>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</si>
  <si>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</si>
  <si>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</si>
  <si>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</si>
  <si>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</si>
  <si>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</si>
  <si>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</si>
  <si>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</si>
  <si>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</si>
  <si>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</si>
  <si>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</si>
  <si>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</si>
  <si>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</si>
  <si>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</si>
  <si>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</si>
  <si>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</si>
  <si>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</si>
  <si>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</si>
  <si>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</si>
  <si>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</si>
  <si>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</si>
  <si>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</si>
  <si>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</si>
  <si>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</si>
  <si>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</si>
  <si>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</si>
  <si>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</si>
  <si>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</si>
  <si>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</si>
  <si>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</si>
  <si>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</si>
  <si>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</si>
  <si>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</si>
  <si>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</si>
  <si>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</si>
  <si>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</si>
  <si>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</si>
  <si>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</si>
  <si>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</si>
  <si>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</si>
  <si>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</si>
  <si>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</si>
  <si>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</si>
  <si>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</si>
  <si>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</si>
  <si>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</si>
  <si>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</si>
  <si>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</si>
  <si>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</si>
  <si>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</si>
  <si>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</si>
  <si>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</si>
  <si>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</si>
  <si>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</si>
  <si>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</si>
  <si>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</si>
  <si>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</si>
  <si>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</si>
  <si>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</si>
  <si>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</si>
  <si>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</si>
  <si>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</si>
  <si>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</si>
  <si>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</si>
  <si>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</si>
  <si>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</si>
  <si>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</si>
  <si>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</si>
  <si>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</si>
  <si>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</si>
  <si>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</si>
  <si>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</si>
  <si>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</si>
  <si>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</si>
  <si>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</si>
  <si>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</si>
  <si>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</si>
  <si>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</si>
  <si>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</si>
  <si>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</si>
  <si>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</si>
  <si>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</si>
  <si>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</si>
  <si>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</si>
  <si>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</si>
  <si>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</si>
  <si>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</si>
  <si>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</si>
  <si>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</si>
  <si>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</si>
  <si>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</si>
  <si>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</si>
  <si>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</si>
  <si>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</si>
  <si>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</si>
  <si>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</si>
  <si>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</si>
  <si>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</si>
  <si>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</si>
  <si>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</si>
  <si>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</si>
  <si>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</si>
  <si>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</si>
  <si>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</si>
  <si>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</si>
  <si>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</si>
  <si>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</si>
  <si>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</si>
  <si>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</si>
  <si>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</si>
  <si>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</si>
  <si>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</si>
  <si>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</si>
  <si>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</si>
  <si>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</si>
  <si>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</si>
  <si>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</si>
  <si>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</si>
  <si>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</si>
  <si>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</si>
  <si>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</si>
  <si>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</si>
  <si>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</si>
  <si>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</si>
  <si>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</si>
  <si>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</si>
  <si>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</si>
  <si>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</si>
  <si>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</si>
  <si>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</si>
  <si>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</si>
  <si>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</si>
  <si>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</si>
  <si>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</si>
  <si>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</si>
  <si>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</si>
  <si>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</si>
  <si>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</si>
  <si>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</si>
  <si>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</si>
  <si>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</si>
  <si>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</si>
  <si>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</si>
  <si>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</si>
  <si>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</si>
  <si>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</si>
  <si>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</si>
  <si>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</si>
  <si>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</si>
  <si>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</si>
  <si>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</si>
  <si>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</si>
  <si>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</si>
  <si>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</si>
  <si>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</si>
  <si>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</si>
  <si>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</si>
  <si>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</si>
  <si>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</si>
  <si>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</si>
  <si>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</si>
  <si>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</si>
  <si>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</si>
  <si>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</si>
  <si>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</si>
  <si>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</si>
  <si>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</si>
  <si>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</si>
  <si>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</si>
  <si>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</si>
  <si>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</si>
  <si>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</si>
  <si>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</si>
  <si>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</si>
  <si>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</si>
  <si>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</si>
  <si>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</si>
  <si>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</si>
  <si>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</si>
  <si>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</si>
  <si>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</si>
  <si>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</si>
  <si>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</si>
  <si>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</si>
  <si>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</si>
  <si>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</si>
  <si>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</si>
  <si>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</si>
  <si>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</si>
  <si>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</si>
  <si>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</si>
  <si>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</si>
  <si>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</si>
  <si>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</si>
  <si>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</si>
  <si>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</si>
  <si>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</si>
  <si>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</si>
  <si>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</si>
  <si>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</si>
  <si>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</si>
  <si>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</si>
  <si>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</si>
  <si>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</si>
  <si>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</si>
  <si>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</si>
  <si>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</si>
  <si>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</si>
  <si>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</si>
  <si>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</si>
  <si>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</si>
  <si>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</si>
  <si>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</si>
  <si>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</si>
  <si>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</si>
  <si>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</si>
  <si>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</si>
  <si>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</si>
  <si>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</si>
  <si>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</si>
  <si>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</si>
  <si>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</si>
  <si>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</si>
  <si>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</si>
  <si>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</si>
  <si>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</si>
  <si>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</si>
  <si>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</si>
  <si>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</si>
  <si>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</si>
  <si>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</si>
  <si>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</si>
  <si>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</si>
  <si>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</si>
  <si>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</si>
  <si>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</si>
  <si>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</si>
  <si>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</si>
  <si>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</si>
  <si>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</si>
  <si>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</si>
  <si>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</si>
  <si>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</si>
  <si>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</si>
  <si>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</si>
  <si>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</si>
  <si>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</si>
  <si>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</si>
  <si>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</si>
  <si>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</si>
  <si>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</si>
  <si>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</si>
  <si>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</si>
  <si>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</si>
  <si>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</si>
  <si>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</si>
  <si>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</si>
  <si>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</si>
  <si>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</si>
  <si>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</si>
  <si>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</si>
  <si>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</si>
  <si>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</si>
  <si>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</si>
  <si>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</si>
  <si>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</si>
  <si>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</si>
  <si>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</si>
  <si>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</si>
  <si>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</si>
  <si>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</si>
  <si>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</si>
  <si>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</si>
  <si>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</si>
  <si>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</si>
  <si>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</si>
  <si>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</si>
  <si>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</si>
  <si>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</si>
  <si>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</si>
  <si>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</si>
  <si>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</si>
  <si>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</si>
  <si>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</si>
  <si>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</si>
  <si>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</si>
  <si>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</si>
  <si>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</si>
  <si>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</si>
  <si>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</si>
  <si>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</si>
  <si>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</si>
  <si>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</si>
  <si>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</si>
  <si>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</si>
  <si>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</si>
  <si>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</si>
  <si>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</si>
  <si>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</si>
  <si>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</si>
  <si>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</si>
  <si>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</si>
  <si>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</si>
  <si>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</si>
  <si>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</si>
  <si>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</si>
  <si>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</si>
  <si>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</si>
  <si>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</si>
  <si>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</si>
  <si>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</si>
  <si>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</si>
  <si>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</si>
  <si>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</si>
  <si>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</si>
  <si>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</si>
  <si>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</si>
  <si>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</si>
  <si>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</si>
  <si>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</si>
  <si>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</si>
  <si>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</si>
  <si>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</si>
  <si>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</si>
  <si>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</si>
  <si>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</si>
  <si>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</si>
  <si>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</si>
  <si>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</si>
  <si>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</si>
  <si>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</si>
  <si>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</si>
  <si>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</si>
  <si>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</si>
  <si>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</si>
  <si>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</si>
  <si>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</si>
  <si>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</si>
  <si>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</si>
  <si>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</si>
  <si>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</si>
  <si>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</si>
  <si>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</si>
  <si>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</si>
  <si>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</si>
  <si>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</si>
  <si>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</si>
  <si>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</si>
  <si>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</si>
  <si>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</si>
  <si>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</si>
  <si>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</si>
  <si>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</si>
  <si>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</si>
  <si>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</si>
  <si>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</si>
  <si>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</si>
  <si>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</si>
  <si>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</si>
  <si>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</si>
  <si>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</si>
  <si>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</si>
  <si>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</si>
  <si>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</si>
  <si>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</si>
  <si>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</si>
  <si>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</si>
  <si>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</si>
  <si>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</si>
  <si>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</si>
  <si>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</si>
  <si>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</si>
  <si>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</si>
  <si>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</si>
  <si>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</si>
  <si>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</si>
  <si>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</si>
  <si>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</si>
  <si>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</si>
  <si>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</si>
  <si>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</si>
  <si>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</si>
  <si>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</si>
  <si>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</si>
  <si>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</si>
  <si>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</si>
  <si>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</si>
  <si>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</si>
  <si>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</si>
  <si>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</si>
  <si>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</si>
  <si>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</si>
  <si>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</si>
  <si>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</si>
  <si>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</si>
  <si>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</si>
  <si>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</si>
  <si>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</si>
  <si>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</si>
  <si>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</si>
  <si>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</si>
  <si>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</si>
  <si>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</si>
  <si>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</si>
  <si>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</si>
  <si>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</si>
  <si>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</si>
  <si>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</si>
  <si>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</si>
  <si>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</si>
  <si>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</si>
  <si>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</si>
  <si>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</si>
  <si>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</si>
  <si>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</si>
  <si>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</si>
  <si>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</si>
  <si>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</si>
  <si>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</si>
  <si>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</si>
  <si>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</si>
  <si>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</si>
  <si>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</si>
  <si>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</si>
  <si>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</si>
  <si>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</si>
  <si>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</si>
  <si>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</si>
  <si>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</si>
  <si>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</si>
  <si>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</si>
  <si>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</si>
  <si>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</si>
  <si>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</si>
  <si>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</si>
  <si>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</si>
  <si>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</si>
  <si>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</si>
  <si>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</si>
  <si>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</si>
  <si>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</si>
  <si>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</si>
  <si>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</si>
  <si>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</si>
  <si>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</si>
  <si>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</si>
  <si>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</si>
  <si>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</si>
  <si>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</si>
  <si>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</si>
  <si>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</si>
  <si>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</si>
  <si>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</si>
  <si>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</si>
  <si>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</si>
  <si>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</si>
  <si>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</si>
  <si>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</si>
  <si>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</si>
  <si>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</si>
  <si>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</si>
  <si>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</si>
  <si>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</si>
  <si>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</si>
  <si>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</si>
  <si>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</si>
  <si>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</si>
  <si>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</si>
  <si>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</si>
  <si>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</si>
  <si>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</si>
  <si>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</si>
  <si>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</si>
  <si>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</si>
  <si>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</si>
  <si>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</si>
  <si>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</si>
  <si>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</si>
  <si>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</si>
  <si>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</si>
  <si>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</si>
  <si>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</si>
  <si>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</si>
  <si>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</si>
  <si>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</si>
  <si>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</si>
  <si>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</si>
  <si>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</si>
  <si>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</si>
  <si>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</si>
  <si>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</si>
  <si>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</si>
  <si>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</si>
  <si>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</si>
  <si>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</si>
  <si>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</si>
  <si>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</si>
  <si>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</si>
  <si>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</si>
  <si>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</si>
  <si>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</si>
  <si>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</si>
  <si>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</si>
  <si>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</si>
  <si>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</si>
  <si>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</si>
  <si>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</si>
  <si>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</si>
  <si>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</si>
  <si>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</si>
  <si>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</si>
  <si>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</si>
  <si>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</si>
  <si>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</si>
  <si>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</si>
  <si>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</si>
  <si>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</si>
  <si>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</si>
  <si>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</si>
  <si>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</si>
  <si>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</si>
  <si>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</si>
  <si>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</si>
  <si>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</si>
  <si>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</si>
  <si>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</si>
  <si>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</si>
  <si>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</si>
  <si>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</si>
  <si>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</si>
  <si>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</si>
  <si>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</si>
  <si>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</si>
  <si>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</si>
  <si>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</si>
  <si>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</si>
  <si>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</si>
  <si>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</si>
  <si>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</si>
  <si>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</si>
  <si>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</si>
  <si>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</si>
  <si>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</si>
  <si>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</si>
  <si>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</si>
  <si>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</si>
  <si>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</si>
  <si>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</si>
  <si>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</si>
  <si>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</si>
  <si>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</si>
  <si>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</si>
  <si>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</si>
  <si>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</si>
  <si>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</si>
  <si>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</si>
  <si>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</si>
  <si>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</si>
  <si>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</si>
  <si>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</si>
  <si>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</si>
  <si>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</si>
  <si>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</si>
  <si>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</si>
  <si>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</si>
  <si>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</si>
  <si>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</si>
  <si>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</si>
  <si>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</si>
  <si>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</si>
  <si>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</si>
  <si>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</si>
  <si>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</si>
  <si>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</si>
  <si>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</si>
  <si>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</si>
  <si>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</si>
  <si>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</si>
  <si>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</si>
  <si>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</si>
  <si>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</si>
  <si>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</si>
  <si>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</si>
  <si>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</si>
  <si>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</si>
  <si>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</si>
  <si>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</si>
  <si>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</si>
  <si>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</si>
  <si>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</si>
  <si>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</si>
  <si>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</si>
  <si>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</si>
  <si>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</si>
  <si>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</si>
  <si>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</si>
  <si>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</si>
  <si>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</si>
  <si>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</si>
  <si>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</si>
  <si>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</si>
  <si>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</si>
  <si>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</si>
  <si>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</si>
  <si>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</si>
  <si>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</si>
  <si>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</si>
  <si>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</si>
  <si>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</si>
  <si>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</si>
  <si>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</si>
  <si>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</si>
  <si>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</si>
  <si>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</si>
  <si>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</si>
  <si>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</si>
  <si>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</si>
  <si>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</si>
  <si>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</si>
  <si>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</si>
  <si>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</si>
  <si>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</si>
  <si>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</si>
  <si>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</si>
  <si>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</si>
  <si>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</si>
  <si>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</si>
  <si>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</si>
  <si>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</si>
  <si>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</si>
  <si>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</si>
  <si>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</si>
  <si>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</si>
  <si>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</si>
  <si>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</si>
  <si>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</si>
  <si>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</si>
  <si>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</si>
  <si>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</si>
  <si>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</si>
  <si>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</si>
  <si>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</si>
  <si>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</si>
  <si>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</si>
  <si>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</si>
  <si>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</si>
  <si>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</si>
  <si>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</si>
  <si>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</si>
  <si>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</si>
  <si>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</si>
  <si>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</si>
  <si>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</si>
  <si>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</si>
  <si>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</si>
  <si>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</si>
  <si>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</si>
  <si>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</si>
  <si>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</si>
  <si>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</si>
  <si>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</si>
  <si>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</si>
  <si>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</si>
  <si>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</si>
  <si>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</si>
  <si>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</si>
  <si>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</si>
  <si>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</si>
  <si>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</si>
  <si>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</si>
  <si>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</si>
  <si>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</si>
  <si>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</si>
  <si>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</si>
  <si>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</si>
  <si>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</si>
  <si>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</si>
  <si>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</si>
  <si>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</si>
  <si>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</si>
  <si>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</si>
  <si>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</si>
  <si>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</si>
  <si>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</si>
  <si>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</si>
  <si>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</si>
  <si>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</si>
  <si>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</si>
  <si>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</si>
  <si>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</si>
  <si>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</si>
  <si>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</si>
  <si>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</si>
  <si>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</si>
  <si>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</si>
  <si>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</si>
  <si>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</si>
  <si>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</si>
  <si>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</si>
  <si>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</si>
  <si>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</si>
  <si>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</si>
  <si>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</si>
  <si>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</si>
  <si>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</si>
  <si>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</si>
  <si>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</si>
  <si>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</si>
  <si>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</si>
  <si>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</si>
  <si>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</si>
  <si>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</si>
  <si>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</si>
  <si>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</si>
  <si>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</si>
  <si>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</si>
  <si>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</si>
  <si>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</si>
  <si>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</si>
  <si>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</si>
  <si>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</si>
  <si>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</si>
  <si>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</si>
  <si>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</si>
  <si>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</si>
  <si>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</si>
  <si>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</si>
  <si>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</si>
  <si>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</si>
  <si>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</si>
  <si>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</si>
  <si>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</si>
  <si>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</si>
  <si>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</si>
  <si>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</si>
  <si>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</si>
  <si>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</si>
  <si>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</si>
  <si>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</si>
  <si>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</si>
  <si>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</si>
  <si>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</si>
  <si>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</si>
  <si>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</si>
  <si>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</si>
  <si>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</si>
  <si>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</si>
  <si>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</si>
  <si>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</si>
  <si>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</si>
  <si>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</si>
  <si>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</si>
  <si>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</si>
  <si>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</si>
  <si>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</si>
  <si>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</si>
  <si>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</si>
  <si>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</si>
  <si>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</si>
  <si>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</si>
  <si>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</si>
  <si>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</si>
  <si>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</si>
  <si>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</si>
  <si>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</si>
  <si>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</si>
  <si>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</si>
  <si>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</si>
  <si>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</si>
  <si>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</si>
  <si>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</si>
  <si>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</si>
  <si>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</si>
  <si>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</si>
  <si>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</si>
  <si>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</si>
  <si>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</si>
  <si>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</si>
  <si>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</si>
  <si>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</si>
  <si>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</si>
  <si>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</si>
  <si>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</si>
  <si>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</si>
  <si>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</si>
  <si>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</si>
  <si>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</si>
  <si>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</si>
  <si>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</si>
  <si>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</si>
  <si>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</si>
  <si>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</si>
  <si>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</si>
  <si>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</si>
  <si>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</si>
  <si>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</si>
  <si>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</si>
  <si>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</si>
  <si>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</si>
  <si>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</si>
  <si>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</si>
  <si>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</si>
  <si>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</si>
  <si>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</si>
  <si>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</si>
  <si>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</si>
  <si>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</si>
  <si>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</si>
  <si>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</si>
  <si>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</si>
  <si>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</si>
  <si>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</si>
  <si>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</si>
  <si>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</si>
  <si>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</si>
  <si>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</si>
  <si>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</si>
  <si>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</si>
  <si>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</si>
  <si>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</si>
  <si>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</si>
  <si>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</si>
  <si>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</si>
  <si>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</si>
  <si>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</si>
  <si>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</si>
  <si>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</si>
  <si>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</si>
  <si>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</si>
  <si>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</si>
  <si>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</si>
  <si>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</si>
  <si>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</si>
  <si>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</si>
  <si>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</si>
  <si>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</si>
  <si>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</si>
  <si>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</si>
  <si>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</si>
  <si>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</si>
  <si>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</si>
  <si>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</si>
  <si>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</si>
  <si>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</si>
  <si>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</si>
  <si>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</si>
  <si>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</si>
  <si>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</si>
  <si>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</si>
  <si>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</si>
  <si>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</si>
  <si>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</si>
  <si>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</si>
  <si>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</si>
  <si>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</si>
  <si>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</si>
  <si>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</si>
  <si>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</si>
  <si>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</si>
  <si>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</si>
  <si>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</si>
  <si>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</si>
  <si>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</si>
  <si>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</si>
  <si>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</si>
  <si>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</si>
  <si>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</si>
  <si>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</si>
  <si>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</si>
  <si>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</si>
  <si>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</si>
  <si>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</si>
  <si>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</si>
  <si>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</si>
  <si>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</si>
  <si>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</si>
  <si>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</si>
  <si>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</si>
  <si>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</si>
  <si>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</si>
  <si>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</si>
  <si>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</si>
  <si>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</si>
  <si>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</si>
  <si>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</si>
  <si>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</si>
  <si>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</si>
  <si>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</si>
  <si>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</si>
  <si>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</si>
  <si>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</si>
  <si>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</si>
  <si>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</si>
  <si>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</si>
  <si>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</si>
  <si>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</si>
  <si>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</si>
  <si>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</si>
  <si>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</si>
  <si>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</si>
  <si>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</si>
  <si>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</si>
  <si>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</si>
  <si>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</si>
  <si>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</si>
  <si>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</si>
  <si>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</si>
  <si>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</si>
  <si>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</si>
  <si>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</si>
  <si>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</si>
  <si>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</si>
  <si>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</si>
  <si>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</si>
  <si>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</si>
  <si>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</si>
  <si>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</si>
  <si>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</si>
  <si>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</si>
  <si>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</si>
  <si>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</si>
  <si>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</si>
  <si>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</si>
  <si>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</si>
  <si>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</si>
  <si>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</si>
  <si>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</si>
  <si>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</si>
  <si>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</si>
  <si>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</si>
  <si>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</si>
  <si>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</si>
  <si>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</si>
  <si>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</si>
  <si>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</si>
  <si>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</si>
  <si>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</si>
  <si>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</si>
  <si>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</si>
  <si>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</si>
  <si>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</si>
  <si>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</si>
  <si>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</si>
  <si>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</si>
  <si>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</si>
  <si>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</si>
  <si>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</si>
  <si>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</si>
  <si>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</si>
  <si>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</si>
  <si>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</si>
  <si>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</si>
  <si>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</si>
  <si>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</si>
  <si>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</si>
  <si>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</si>
  <si>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</si>
  <si>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</si>
  <si>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</si>
  <si>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</si>
  <si>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</si>
  <si>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</si>
  <si>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</si>
  <si>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</si>
  <si>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</si>
  <si>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</si>
  <si>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</si>
  <si>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</si>
  <si>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</si>
  <si>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</si>
  <si>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</si>
  <si>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</si>
  <si>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</si>
  <si>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</si>
  <si>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</si>
  <si>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</si>
  <si>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</si>
  <si>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</si>
  <si>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</si>
  <si>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</si>
  <si>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</si>
  <si>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</si>
  <si>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</si>
  <si>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</si>
  <si>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</si>
  <si>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</si>
  <si>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</si>
  <si>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</si>
  <si>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</si>
  <si>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</si>
  <si>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</si>
  <si>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</si>
  <si>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</si>
  <si>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</si>
  <si>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</si>
  <si>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</si>
  <si>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</si>
  <si>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</si>
  <si>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</si>
  <si>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</si>
  <si>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</si>
  <si>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</si>
  <si>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</si>
  <si>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</si>
  <si>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</si>
  <si>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</si>
  <si>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</si>
  <si>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</si>
  <si>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</si>
  <si>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</si>
  <si>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</si>
  <si>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</si>
  <si>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</si>
  <si>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</si>
  <si>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</si>
  <si>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</si>
  <si>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</si>
  <si>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</si>
  <si>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</si>
  <si>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</si>
  <si>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</si>
  <si>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</si>
  <si>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</si>
  <si>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</si>
  <si>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</si>
  <si>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</si>
  <si>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</si>
  <si>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</si>
  <si>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</si>
  <si>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</si>
  <si>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</si>
  <si>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</si>
  <si>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</si>
  <si>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</si>
  <si>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</si>
  <si>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</si>
  <si>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</si>
  <si>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</si>
  <si>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</si>
  <si>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</si>
  <si>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</si>
  <si>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</si>
  <si>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</si>
  <si>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</si>
  <si>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</si>
  <si>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</si>
  <si>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</si>
  <si>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</si>
  <si>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</si>
  <si>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</si>
  <si>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</si>
  <si>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</si>
  <si>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</si>
  <si>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</si>
  <si>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</si>
  <si>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</si>
  <si>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</si>
  <si>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</si>
  <si>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</si>
  <si>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</si>
  <si>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</si>
  <si>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</si>
  <si>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</si>
  <si>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</si>
  <si>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</si>
  <si>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</si>
  <si>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</si>
  <si>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</si>
  <si>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</si>
  <si>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</si>
  <si>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</si>
  <si>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</si>
  <si>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</si>
  <si>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</si>
  <si>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</si>
  <si>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</si>
  <si>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</si>
  <si>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</si>
  <si>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</si>
  <si>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</si>
  <si>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</si>
  <si>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</si>
  <si>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</si>
  <si>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</si>
  <si>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</si>
  <si>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</si>
  <si>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</si>
  <si>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</si>
  <si>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</si>
  <si>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</si>
  <si>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</si>
  <si>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</si>
  <si>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</si>
  <si>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</si>
  <si>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</si>
  <si>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</si>
  <si>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</si>
  <si>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</si>
  <si>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</si>
  <si>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</si>
  <si>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</si>
  <si>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</si>
  <si>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</si>
  <si>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</si>
  <si>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</si>
  <si>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</si>
  <si>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</si>
  <si>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</si>
  <si>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</si>
  <si>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</si>
  <si>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</si>
  <si>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</si>
  <si>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</si>
  <si>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</si>
  <si>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</si>
  <si>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</si>
  <si>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</si>
  <si>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</si>
  <si>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</si>
  <si>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</si>
  <si>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</si>
  <si>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</si>
  <si>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</si>
  <si>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</si>
  <si>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</si>
  <si>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</si>
  <si>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</si>
  <si>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</si>
  <si>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</si>
  <si>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</si>
  <si>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</si>
  <si>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</si>
  <si>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</si>
  <si>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</si>
  <si>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</si>
  <si>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</si>
  <si>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</si>
  <si>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</si>
  <si>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</si>
  <si>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</si>
  <si>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</si>
  <si>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</si>
  <si>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</si>
  <si>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</si>
  <si>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</si>
  <si>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</si>
  <si>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</si>
  <si>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</si>
  <si>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</si>
  <si>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</si>
  <si>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</si>
  <si>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</si>
  <si>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</si>
  <si>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</si>
  <si>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</si>
  <si>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</si>
  <si>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</si>
  <si>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</si>
  <si>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</si>
  <si>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</si>
  <si>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</si>
  <si>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</si>
  <si>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</si>
  <si>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</si>
  <si>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</si>
  <si>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</si>
  <si>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</si>
  <si>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</si>
  <si>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</si>
  <si>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</si>
  <si>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</si>
  <si>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</si>
  <si>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</si>
  <si>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</si>
  <si>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</si>
  <si>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</si>
  <si>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</si>
  <si>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</si>
  <si>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</si>
  <si>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</si>
  <si>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</si>
  <si>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</si>
  <si>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</si>
  <si>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</si>
  <si>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</si>
  <si>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</si>
  <si>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</si>
  <si>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</si>
  <si>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</si>
  <si>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</si>
  <si>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</si>
  <si>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</si>
  <si>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</si>
  <si>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</si>
  <si>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</si>
  <si>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</si>
  <si>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</si>
  <si>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</si>
  <si>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</si>
  <si>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</si>
  <si>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</si>
  <si>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</si>
  <si>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</si>
  <si>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</si>
  <si>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</si>
  <si>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</si>
  <si>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</si>
  <si>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</si>
  <si>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</si>
  <si>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</si>
  <si>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</si>
  <si>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</si>
  <si>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</si>
  <si>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</si>
  <si>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</si>
  <si>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</si>
  <si>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</si>
  <si>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</si>
  <si>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</si>
  <si>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</si>
  <si>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</si>
  <si>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</si>
  <si>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</si>
  <si>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</si>
  <si>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</si>
  <si>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</si>
  <si>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</si>
  <si>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</si>
  <si>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</si>
  <si>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</si>
  <si>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</si>
  <si>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</si>
  <si>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</si>
  <si>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</si>
  <si>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</si>
  <si>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</si>
  <si>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</si>
  <si>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</si>
  <si>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</si>
  <si>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</si>
  <si>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</si>
  <si>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</si>
  <si>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</si>
  <si>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</si>
  <si>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</si>
  <si>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</si>
  <si>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</si>
  <si>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</si>
  <si>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</si>
  <si>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</si>
  <si>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</si>
  <si>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</si>
  <si>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</si>
  <si>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</si>
  <si>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</si>
  <si>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</si>
  <si>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</si>
  <si>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</si>
  <si>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</si>
  <si>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</si>
  <si>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</si>
  <si>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</si>
  <si>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</si>
  <si>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</si>
  <si>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</si>
  <si>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</si>
  <si>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</si>
  <si>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</si>
  <si>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</si>
  <si>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</si>
  <si>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</si>
  <si>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</si>
  <si>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</si>
  <si>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</si>
  <si>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</si>
  <si>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</si>
  <si>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</si>
  <si>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</si>
  <si>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</si>
  <si>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</si>
  <si>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</si>
  <si>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</si>
  <si>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</si>
  <si>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</si>
  <si>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</si>
  <si>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</si>
  <si>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</si>
  <si>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</si>
  <si>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</si>
  <si>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</si>
  <si>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</si>
  <si>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</si>
  <si>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</si>
  <si>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</si>
  <si>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</si>
  <si>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</si>
  <si>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</si>
  <si>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</si>
  <si>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</si>
  <si>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</si>
  <si>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</si>
  <si>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</si>
  <si>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</si>
  <si>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</si>
  <si>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</si>
  <si>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</si>
  <si>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</si>
  <si>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</si>
  <si>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</si>
  <si>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</si>
  <si>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</si>
  <si>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</si>
  <si>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</si>
  <si>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</si>
  <si>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</si>
  <si>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</si>
  <si>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</si>
  <si>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</si>
  <si>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</si>
  <si>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</si>
  <si>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</si>
  <si>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</si>
  <si>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</si>
  <si>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</si>
  <si>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</si>
  <si>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</si>
  <si>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</si>
  <si>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</si>
  <si>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</si>
  <si>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</si>
  <si>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</si>
  <si>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</si>
  <si>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</si>
  <si>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</si>
  <si>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</si>
  <si>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</si>
  <si>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</si>
  <si>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</si>
  <si>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</si>
  <si>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</si>
  <si>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</si>
  <si>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</si>
  <si>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</si>
  <si>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</si>
  <si>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</si>
  <si>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</si>
  <si>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</si>
  <si>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</si>
  <si>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</si>
  <si>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</si>
  <si>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</si>
  <si>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</si>
  <si>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</si>
  <si>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</si>
  <si>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</si>
  <si>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</si>
  <si>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</si>
  <si>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</si>
  <si>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</si>
  <si>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</si>
  <si>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</si>
  <si>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</si>
  <si>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</si>
  <si>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</si>
  <si>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</si>
  <si>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</si>
  <si>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</si>
  <si>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</si>
  <si>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</si>
  <si>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</si>
  <si>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</si>
  <si>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</si>
  <si>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</si>
  <si>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</si>
  <si>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</si>
  <si>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</si>
  <si>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</si>
  <si>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</si>
  <si>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</si>
  <si>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</si>
  <si>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</si>
  <si>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</si>
  <si>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</si>
  <si>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</si>
  <si>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</si>
  <si>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</si>
  <si>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</si>
  <si>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</si>
  <si>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</si>
  <si>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</si>
  <si>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</si>
  <si>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</si>
  <si>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</si>
  <si>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</si>
  <si>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</si>
  <si>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</si>
  <si>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</si>
  <si>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</si>
  <si>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</si>
  <si>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</si>
  <si>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</si>
  <si>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</si>
  <si>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</si>
  <si>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</si>
  <si>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</si>
  <si>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</si>
  <si>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</si>
  <si>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</si>
  <si>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</si>
  <si>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</si>
  <si>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</si>
  <si>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</si>
  <si>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</si>
  <si>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</si>
  <si>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</si>
  <si>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</si>
  <si>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</si>
  <si>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</si>
  <si>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</si>
  <si>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</si>
  <si>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</si>
  <si>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</si>
  <si>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</si>
  <si>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</si>
  <si>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</si>
  <si>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</si>
  <si>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</si>
  <si>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</si>
  <si>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</si>
  <si>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</si>
  <si>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</si>
  <si>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</si>
  <si>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</si>
  <si>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</si>
  <si>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</si>
  <si>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</si>
  <si>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</si>
  <si>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</si>
  <si>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</si>
  <si>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</si>
  <si>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</si>
  <si>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</si>
  <si>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</si>
  <si>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</si>
  <si>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</si>
  <si>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</si>
  <si>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</si>
  <si>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</si>
  <si>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</si>
  <si>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</si>
  <si>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</si>
  <si>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</si>
  <si>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</si>
  <si>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</si>
  <si>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</si>
  <si>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</si>
  <si>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</si>
  <si>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</si>
  <si>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</si>
  <si>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</si>
  <si>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</si>
  <si>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</si>
  <si>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</si>
  <si>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</si>
  <si>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</si>
  <si>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</si>
  <si>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</si>
  <si>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</si>
  <si>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</si>
  <si>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</si>
  <si>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</si>
  <si>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</si>
  <si>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</si>
  <si>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</si>
  <si>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</si>
  <si>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</si>
  <si>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</si>
  <si>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</si>
  <si>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</si>
  <si>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</si>
  <si>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</si>
  <si>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</si>
  <si>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</si>
  <si>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</si>
  <si>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</si>
  <si>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</si>
  <si>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</si>
  <si>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</si>
  <si>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</si>
  <si>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</si>
  <si>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</si>
  <si>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</si>
  <si>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</si>
  <si>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</si>
  <si>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</si>
  <si>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</si>
  <si>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</si>
  <si>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</si>
  <si>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</si>
  <si>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</si>
  <si>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</si>
  <si>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</si>
  <si>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</si>
  <si>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</si>
  <si>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</si>
  <si>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</si>
  <si>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</si>
  <si>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</si>
  <si>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</si>
  <si>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</si>
  <si>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</si>
  <si>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</si>
  <si>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</si>
  <si>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</si>
  <si>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</si>
  <si>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</si>
  <si>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</si>
  <si>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</si>
  <si>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</si>
  <si>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</si>
  <si>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</si>
  <si>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</si>
  <si>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</si>
  <si>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</si>
  <si>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</si>
  <si>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</si>
  <si>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</si>
  <si>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</si>
  <si>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</si>
  <si>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</si>
  <si>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</si>
  <si>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</si>
  <si>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</si>
  <si>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</si>
  <si>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</si>
  <si>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</si>
  <si>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</si>
  <si>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</si>
  <si>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</si>
  <si>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</si>
  <si>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</si>
  <si>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</si>
  <si>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</si>
  <si>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</si>
  <si>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</si>
  <si>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</si>
  <si>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</si>
  <si>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</si>
  <si>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</si>
  <si>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</si>
  <si>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</si>
  <si>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</si>
  <si>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</si>
  <si>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</si>
  <si>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</si>
  <si>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</si>
  <si>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</si>
  <si>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</si>
  <si>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</si>
  <si>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</si>
  <si>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</si>
  <si>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</si>
  <si>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</si>
  <si>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</si>
  <si>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</si>
  <si>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</si>
  <si>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</si>
  <si>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</si>
  <si>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</si>
  <si>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</si>
  <si>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</si>
  <si>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</si>
  <si>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</si>
  <si>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</si>
  <si>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</si>
  <si>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</si>
  <si>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</si>
  <si>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</si>
  <si>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</si>
  <si>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</si>
  <si>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</si>
  <si>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</si>
  <si>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</si>
  <si>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</si>
  <si>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</si>
  <si>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</si>
  <si>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</si>
  <si>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</si>
  <si>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</si>
  <si>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</si>
  <si>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</si>
  <si>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</si>
  <si>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</si>
  <si>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</si>
  <si>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</si>
  <si>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</si>
  <si>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</si>
  <si>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</si>
  <si>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</si>
  <si>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</si>
  <si>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</si>
  <si>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</si>
  <si>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</si>
  <si>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</si>
  <si>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</si>
  <si>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</si>
  <si>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</si>
  <si>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</si>
  <si>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</si>
  <si>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</si>
  <si>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</si>
  <si>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</si>
  <si>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</si>
  <si>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</si>
  <si>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</si>
  <si>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</si>
  <si>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</si>
  <si>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</si>
  <si>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</si>
  <si>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</si>
  <si>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</si>
  <si>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</si>
  <si>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</si>
  <si>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</si>
  <si>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</si>
  <si>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</si>
  <si>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</si>
  <si>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</si>
  <si>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</si>
  <si>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</si>
  <si>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</si>
  <si>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</si>
  <si>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</si>
  <si>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</si>
  <si>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</si>
  <si>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</si>
  <si>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</si>
  <si>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</si>
  <si>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</si>
  <si>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</si>
  <si>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</si>
  <si>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</si>
  <si>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</si>
  <si>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</si>
  <si>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</si>
  <si>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</si>
  <si>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</si>
  <si>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</si>
  <si>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</si>
  <si>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</si>
  <si>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</si>
  <si>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</si>
  <si>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</si>
  <si>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</si>
  <si>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</si>
  <si>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</si>
  <si>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</si>
  <si>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</si>
  <si>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</si>
  <si>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</si>
  <si>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</si>
  <si>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</si>
  <si>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</si>
  <si>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</si>
  <si>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</si>
  <si>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</si>
  <si>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</si>
  <si>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</si>
  <si>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</si>
  <si>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</si>
  <si>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</si>
  <si>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</si>
  <si>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</si>
  <si>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</si>
  <si>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</si>
  <si>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</si>
  <si>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</si>
  <si>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</si>
  <si>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</si>
  <si>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</si>
  <si>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</si>
  <si>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</si>
  <si>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</si>
  <si>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</si>
  <si>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</si>
  <si>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</si>
  <si>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</si>
  <si>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</si>
  <si>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</si>
  <si>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</si>
  <si>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</si>
  <si>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</si>
  <si>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</si>
  <si>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</si>
  <si>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</si>
  <si>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</si>
  <si>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</si>
  <si>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</si>
  <si>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</si>
  <si>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</si>
  <si>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</si>
  <si>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</si>
  <si>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</si>
  <si>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</si>
  <si>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</si>
  <si>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</si>
  <si>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</si>
  <si>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</si>
  <si>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</si>
  <si>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</si>
  <si>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</si>
  <si>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</si>
  <si>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</si>
  <si>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</si>
  <si>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</si>
  <si>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</si>
  <si>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</si>
  <si>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</si>
  <si>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</si>
  <si>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</si>
  <si>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</si>
  <si>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</si>
  <si>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</si>
  <si>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</si>
  <si>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</si>
  <si>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</si>
  <si>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</si>
  <si>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</si>
  <si>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</si>
  <si>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</si>
  <si>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</si>
  <si>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</si>
  <si>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</si>
  <si>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</si>
  <si>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</si>
  <si>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</si>
  <si>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</si>
  <si>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</si>
  <si>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</si>
  <si>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</si>
  <si>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</si>
  <si>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</si>
  <si>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</si>
  <si>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</si>
  <si>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</si>
  <si>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</si>
  <si>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</si>
  <si>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</si>
  <si>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</si>
  <si>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</si>
  <si>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</si>
  <si>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</si>
  <si>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</si>
  <si>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</si>
  <si>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</si>
  <si>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</si>
  <si>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</si>
  <si>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</si>
  <si>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</si>
  <si>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</si>
  <si>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</si>
  <si>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</si>
  <si>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</si>
  <si>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</si>
  <si>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</si>
  <si>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</si>
  <si>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</si>
  <si>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</si>
  <si>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</si>
  <si>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</si>
  <si>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</si>
  <si>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</si>
  <si>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</si>
  <si>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</si>
  <si>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</si>
  <si>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</si>
  <si>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</si>
  <si>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</si>
  <si>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</si>
  <si>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</si>
  <si>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</si>
  <si>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</si>
  <si>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</si>
  <si>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</si>
  <si>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</si>
  <si>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</si>
  <si>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</si>
  <si>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</si>
  <si>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</si>
  <si>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</si>
  <si>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</si>
  <si>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</si>
  <si>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</si>
  <si>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</si>
  <si>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</si>
  <si>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</si>
  <si>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</si>
  <si>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</si>
  <si>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</si>
  <si>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</si>
  <si>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</si>
  <si>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</si>
  <si>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</si>
  <si>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</si>
  <si>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</si>
  <si>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</si>
  <si>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</si>
  <si>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</si>
  <si>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</si>
  <si>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</si>
  <si>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</si>
  <si>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</si>
  <si>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</si>
  <si>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</si>
  <si>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</si>
  <si>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</si>
  <si>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</si>
  <si>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</si>
  <si>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</si>
  <si>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</si>
  <si>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</si>
  <si>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</si>
  <si>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</si>
  <si>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</si>
  <si>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</si>
  <si>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</si>
  <si>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</si>
  <si>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</si>
  <si>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</si>
  <si>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</si>
  <si>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</si>
  <si>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</si>
  <si>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</si>
  <si>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</si>
  <si>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</si>
  <si>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</si>
  <si>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</si>
  <si>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</si>
  <si>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</si>
  <si>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</si>
  <si>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</si>
  <si>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</si>
  <si>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</si>
  <si>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</si>
  <si>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</si>
  <si>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</si>
  <si>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</si>
  <si>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</si>
  <si>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</si>
  <si>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</si>
  <si>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</si>
  <si>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</si>
  <si>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</si>
  <si>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</si>
  <si>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</si>
  <si>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</si>
  <si>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</si>
  <si>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</si>
  <si>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</si>
  <si>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</si>
  <si>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</si>
  <si>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</si>
  <si>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</si>
  <si>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</si>
  <si>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</si>
  <si>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</si>
  <si>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</si>
  <si>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</si>
  <si>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</si>
  <si>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</si>
  <si>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</si>
  <si>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</si>
  <si>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</si>
  <si>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</si>
  <si>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</si>
  <si>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</si>
  <si>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</si>
  <si>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</si>
  <si>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</si>
  <si>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</si>
  <si>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</si>
  <si>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</si>
  <si>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</si>
  <si>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</si>
  <si>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</si>
  <si>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</si>
  <si>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</si>
  <si>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</si>
  <si>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</si>
  <si>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</si>
  <si>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</si>
  <si>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</si>
  <si>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</si>
  <si>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</si>
  <si>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</si>
  <si>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</si>
  <si>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</si>
  <si>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</si>
  <si>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</si>
  <si>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</si>
  <si>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</si>
  <si>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</si>
  <si>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</si>
  <si>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</si>
  <si>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</si>
  <si>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</si>
  <si>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</si>
  <si>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</si>
  <si>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</si>
  <si>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</si>
  <si>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</si>
  <si>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</si>
  <si>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</si>
  <si>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</si>
  <si>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</si>
  <si>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</si>
  <si>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</si>
  <si>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</si>
  <si>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</si>
  <si>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</si>
  <si>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</si>
  <si>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</si>
  <si>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</si>
  <si>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</si>
  <si>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</si>
  <si>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</si>
  <si>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</si>
  <si>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</si>
  <si>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</si>
  <si>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</si>
  <si>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</si>
  <si>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</si>
  <si>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</si>
  <si>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</si>
  <si>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</si>
  <si>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</si>
  <si>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</si>
  <si>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</si>
  <si>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</si>
  <si>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</si>
  <si>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</si>
  <si>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</si>
  <si>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</si>
  <si>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</si>
  <si>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</si>
  <si>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</si>
  <si>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</si>
  <si>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</si>
  <si>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</si>
  <si>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</si>
  <si>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</si>
  <si>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</si>
  <si>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</si>
  <si>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</si>
  <si>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</si>
  <si>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</si>
  <si>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</si>
  <si>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</si>
  <si>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</si>
  <si>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</si>
  <si>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</si>
  <si>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</si>
  <si>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</si>
  <si>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</si>
  <si>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</si>
  <si>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</si>
  <si>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</si>
  <si>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</si>
  <si>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</si>
  <si>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</si>
  <si>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</si>
  <si>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</si>
  <si>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</si>
  <si>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</si>
  <si>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</si>
  <si>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</si>
  <si>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</si>
  <si>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</si>
  <si>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</si>
  <si>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</si>
  <si>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</si>
  <si>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</si>
  <si>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</si>
  <si>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</si>
  <si>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</si>
  <si>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</si>
  <si>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</si>
  <si>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</si>
  <si>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</si>
  <si>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</si>
  <si>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</si>
  <si>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</si>
  <si>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</si>
  <si>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</si>
  <si>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</si>
  <si>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</si>
  <si>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</si>
  <si>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</si>
  <si>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</si>
  <si>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</si>
  <si>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</si>
  <si>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</si>
  <si>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</si>
  <si>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</si>
  <si>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</si>
  <si>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</si>
  <si>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</si>
  <si>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</si>
  <si>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</si>
  <si>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</si>
  <si>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</si>
  <si>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</si>
  <si>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</si>
  <si>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</si>
  <si>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</si>
  <si>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</si>
  <si>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</si>
  <si>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</si>
  <si>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</si>
  <si>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</si>
  <si>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</si>
  <si>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</si>
  <si>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</si>
  <si>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</si>
  <si>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</si>
  <si>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</si>
  <si>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</si>
  <si>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</si>
  <si>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</si>
  <si>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</si>
  <si>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</si>
  <si>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</si>
  <si>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</si>
  <si>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</si>
  <si>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</si>
  <si>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</si>
  <si>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</si>
  <si>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</si>
  <si>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</si>
  <si>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</si>
  <si>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</si>
  <si>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</si>
  <si>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</si>
  <si>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</si>
  <si>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</si>
  <si>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</si>
  <si>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</si>
  <si>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</si>
  <si>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</si>
  <si>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</si>
  <si>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</si>
  <si>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</si>
  <si>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</si>
  <si>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</si>
  <si>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</si>
  <si>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</si>
  <si>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</si>
  <si>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</si>
  <si>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</si>
  <si>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</si>
  <si>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</si>
  <si>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</si>
  <si>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</si>
  <si>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</si>
  <si>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</si>
  <si>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</si>
  <si>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</si>
  <si>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</si>
  <si>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</si>
  <si>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</si>
  <si>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</si>
  <si>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</si>
  <si>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</si>
  <si>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</si>
  <si>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</si>
  <si>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</si>
  <si>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</si>
  <si>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</si>
  <si>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</si>
  <si>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</si>
  <si>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</si>
  <si>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</si>
  <si>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</si>
  <si>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</si>
  <si>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</si>
  <si>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</si>
  <si>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</si>
  <si>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</si>
  <si>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</si>
  <si>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</si>
  <si>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</si>
  <si>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</si>
  <si>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</si>
  <si>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</si>
  <si>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</si>
  <si>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</si>
  <si>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</si>
  <si>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</si>
  <si>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</si>
  <si>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</si>
  <si>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</si>
  <si>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</si>
  <si>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</si>
  <si>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</si>
  <si>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</si>
  <si>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</si>
  <si>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</si>
  <si>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</si>
  <si>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</si>
  <si>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</si>
  <si>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</si>
  <si>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</si>
  <si>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</si>
  <si>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</si>
  <si>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</si>
  <si>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</si>
  <si>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</si>
  <si>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</si>
  <si>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</si>
  <si>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</si>
  <si>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</si>
  <si>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</si>
  <si>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</si>
  <si>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</si>
  <si>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</si>
  <si>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</si>
  <si>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</si>
  <si>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</si>
  <si>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</si>
  <si>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</si>
  <si>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</si>
  <si>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</si>
  <si>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</si>
  <si>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</si>
  <si>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</si>
  <si>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</si>
  <si>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</si>
  <si>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</si>
  <si>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</si>
  <si>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</si>
  <si>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</si>
  <si>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</si>
  <si>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</si>
  <si>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</si>
  <si>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</si>
  <si>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</si>
  <si>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</si>
  <si>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</si>
  <si>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</si>
  <si>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</si>
  <si>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</si>
  <si>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</si>
  <si>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</si>
  <si>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</si>
  <si>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</si>
  <si>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</si>
  <si>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</si>
  <si>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</si>
  <si>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</si>
  <si>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</si>
  <si>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</si>
  <si>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</si>
  <si>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</si>
  <si>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</si>
  <si>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</si>
  <si>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</si>
  <si>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</si>
  <si>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</si>
  <si>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</si>
  <si>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</si>
  <si>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</si>
  <si>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</si>
  <si>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</si>
  <si>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</si>
  <si>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</si>
  <si>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</si>
  <si>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</si>
  <si>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</si>
  <si>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</si>
  <si>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</si>
  <si>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</si>
  <si>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</si>
  <si>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</si>
  <si>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</si>
  <si>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</si>
  <si>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</si>
  <si>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</si>
  <si>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</si>
  <si>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</si>
  <si>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</si>
  <si>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</si>
  <si>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</si>
  <si>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</si>
  <si>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</si>
  <si>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</si>
  <si>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</si>
  <si>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</si>
  <si>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</si>
  <si>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</si>
  <si>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</si>
  <si>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</si>
  <si>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</si>
  <si>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</si>
  <si>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</si>
  <si>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</si>
  <si>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</si>
  <si>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</si>
  <si>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</si>
  <si>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</si>
  <si>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</si>
  <si>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</si>
  <si>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</si>
  <si>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</si>
  <si>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</si>
  <si>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</si>
  <si>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</si>
  <si>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</si>
  <si>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</si>
  <si>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</si>
  <si>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</si>
  <si>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</si>
  <si>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</si>
  <si>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</si>
  <si>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</si>
  <si>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</si>
  <si>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</si>
  <si>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</si>
  <si>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</si>
  <si>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</si>
  <si>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</si>
  <si>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</si>
  <si>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</si>
  <si>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</si>
  <si>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</si>
  <si>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</si>
  <si>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</si>
  <si>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</si>
  <si>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</si>
  <si>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</si>
  <si>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</si>
  <si>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</si>
  <si>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</si>
  <si>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</si>
  <si>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</si>
  <si>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</si>
  <si>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</si>
  <si>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</si>
  <si>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</si>
  <si>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</si>
  <si>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</si>
  <si>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</si>
  <si>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</si>
  <si>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</si>
  <si>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</si>
  <si>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</si>
  <si>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</si>
  <si>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</si>
  <si>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</si>
  <si>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</si>
  <si>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</si>
  <si>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</si>
  <si>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</si>
  <si>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</si>
  <si>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</si>
  <si>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</si>
  <si>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</si>
  <si>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</si>
  <si>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</si>
  <si>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</si>
  <si>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</si>
  <si>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</si>
  <si>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</si>
  <si>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</si>
  <si>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</si>
  <si>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</si>
  <si>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</si>
  <si>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</si>
  <si>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</si>
  <si>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</si>
  <si>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</si>
  <si>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</si>
  <si>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</si>
  <si>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</si>
  <si>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</si>
  <si>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</si>
  <si>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</si>
  <si>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</si>
  <si>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</si>
  <si>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</si>
  <si>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</si>
  <si>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</si>
  <si>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</si>
  <si>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</si>
  <si>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</si>
  <si>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</si>
  <si>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</si>
  <si>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</si>
  <si>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</si>
  <si>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</si>
  <si>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</si>
  <si>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</si>
  <si>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</si>
  <si>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</si>
  <si>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</si>
  <si>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</si>
  <si>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</si>
  <si>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</si>
  <si>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</si>
  <si>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</si>
  <si>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</si>
  <si>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</si>
  <si>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</si>
  <si>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</si>
  <si>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</si>
  <si>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</si>
  <si>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</si>
  <si>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</si>
  <si>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</si>
  <si>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</si>
  <si>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</si>
  <si>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</si>
  <si>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</si>
  <si>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</si>
  <si>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</si>
  <si>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</si>
  <si>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</si>
  <si>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</si>
  <si>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</si>
  <si>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</si>
  <si>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</si>
  <si>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</si>
  <si>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</si>
  <si>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</si>
  <si>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</si>
  <si>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</si>
  <si>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</si>
  <si>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</si>
  <si>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</si>
  <si>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</si>
  <si>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</si>
  <si>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</si>
  <si>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</si>
  <si>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</si>
  <si>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</si>
  <si>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</si>
  <si>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</si>
  <si>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</si>
  <si>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</si>
  <si>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</si>
  <si>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</si>
  <si>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</si>
  <si>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</si>
  <si>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</si>
  <si>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</si>
  <si>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</si>
  <si>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</si>
  <si>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</si>
  <si>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</si>
  <si>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</si>
  <si>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</si>
  <si>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</si>
  <si>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</si>
  <si>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</si>
  <si>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</si>
  <si>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</si>
  <si>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</si>
  <si>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</si>
  <si>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</si>
  <si>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</si>
  <si>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</si>
  <si>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</si>
  <si>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</si>
  <si>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</si>
  <si>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</si>
  <si>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</si>
  <si>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</si>
  <si>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</si>
  <si>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</si>
  <si>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</si>
  <si>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</si>
  <si>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</si>
  <si>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</si>
  <si>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</si>
  <si>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</si>
  <si>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</si>
  <si>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</si>
  <si>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</si>
  <si>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</si>
  <si>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</si>
  <si>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</si>
  <si>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</si>
  <si>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</si>
  <si>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</si>
  <si>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</si>
  <si>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</si>
  <si>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</si>
  <si>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</si>
  <si>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</si>
  <si>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</si>
  <si>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</si>
  <si>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</si>
  <si>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</si>
  <si>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</si>
  <si>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</si>
  <si>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</si>
  <si>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</si>
  <si>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</si>
  <si>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</si>
  <si>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</si>
  <si>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</si>
  <si>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</si>
  <si>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</si>
  <si>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</si>
  <si>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</si>
  <si>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</si>
  <si>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</si>
  <si>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</si>
  <si>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</si>
  <si>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</si>
  <si>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</si>
  <si>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</si>
  <si>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</si>
  <si>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</si>
  <si>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</si>
  <si>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</si>
  <si>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</si>
  <si>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</si>
  <si>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</si>
  <si>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</si>
  <si>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</si>
  <si>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</si>
  <si>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</si>
  <si>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</si>
  <si>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</si>
  <si>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</si>
  <si>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</si>
  <si>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</si>
  <si>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</si>
  <si>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</si>
  <si>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</si>
  <si>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</si>
  <si>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</si>
  <si>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</si>
  <si>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</si>
  <si>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</si>
  <si>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</si>
  <si>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</si>
  <si>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</si>
  <si>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</si>
  <si>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</si>
  <si>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</si>
  <si>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</si>
  <si>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</si>
  <si>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</si>
  <si>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</si>
  <si>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</si>
  <si>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</si>
  <si>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</si>
  <si>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</si>
  <si>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</si>
  <si>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</si>
  <si>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</si>
  <si>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</si>
  <si>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</si>
  <si>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</si>
  <si>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</si>
  <si>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</si>
  <si>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</si>
  <si>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</si>
  <si>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</si>
  <si>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</si>
  <si>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</si>
  <si>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</si>
  <si>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</si>
  <si>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</si>
  <si>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</si>
  <si>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</si>
  <si>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</si>
  <si>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</si>
  <si>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</si>
  <si>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</si>
  <si>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</si>
  <si>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</si>
  <si>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</si>
  <si>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</si>
  <si>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</si>
  <si>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</si>
  <si>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</si>
  <si>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</si>
  <si>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</si>
  <si>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</si>
  <si>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</si>
  <si>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</si>
  <si>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</si>
  <si>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</si>
  <si>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</si>
  <si>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</si>
  <si>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</si>
  <si>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</si>
  <si>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</si>
  <si>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</si>
  <si>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</si>
  <si>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</si>
  <si>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</si>
  <si>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</si>
  <si>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</si>
  <si>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</si>
  <si>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</si>
  <si>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</si>
  <si>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</si>
  <si>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</si>
  <si>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</si>
  <si>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</si>
  <si>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</si>
  <si>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</si>
  <si>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</si>
  <si>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</si>
  <si>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</si>
  <si>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</si>
  <si>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</si>
  <si>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</si>
  <si>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</si>
  <si>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</si>
  <si>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</si>
  <si>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</si>
  <si>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</si>
  <si>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</si>
  <si>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</si>
  <si>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</si>
  <si>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</si>
  <si>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</si>
  <si>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</si>
  <si>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</si>
  <si>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</si>
  <si>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</si>
  <si>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</si>
  <si>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</si>
  <si>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</si>
  <si>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</si>
  <si>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</si>
  <si>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</si>
  <si>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</si>
  <si>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</si>
  <si>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</si>
  <si>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</si>
  <si>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</si>
  <si>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</si>
  <si>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</si>
  <si>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</si>
  <si>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</si>
  <si>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</si>
  <si>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</si>
  <si>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</si>
  <si>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</si>
  <si>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</si>
  <si>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</si>
  <si>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</si>
  <si>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</si>
  <si>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</si>
  <si>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</si>
  <si>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</si>
  <si>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</si>
  <si>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</si>
  <si>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</si>
  <si>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</si>
  <si>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</si>
  <si>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</si>
  <si>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</si>
  <si>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</si>
  <si>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</si>
  <si>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</si>
  <si>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</si>
  <si>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</si>
  <si>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</si>
  <si>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</si>
  <si>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</si>
  <si>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</si>
  <si>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</si>
  <si>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</si>
  <si>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</si>
  <si>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</si>
  <si>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</si>
  <si>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</si>
  <si>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</si>
  <si>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</si>
  <si>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</si>
  <si>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</si>
  <si>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</si>
  <si>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</si>
  <si>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</si>
  <si>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</si>
  <si>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</si>
  <si>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</si>
  <si>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</si>
  <si>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</si>
  <si>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</si>
  <si>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</si>
  <si>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</si>
  <si>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</si>
  <si>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</si>
  <si>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</si>
  <si>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</si>
  <si>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</si>
  <si>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</si>
  <si>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</si>
  <si>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</si>
  <si>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</si>
  <si>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</si>
  <si>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</si>
  <si>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</si>
  <si>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</si>
  <si>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</si>
  <si>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</si>
  <si>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</si>
  <si>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</si>
  <si>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</si>
  <si>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</si>
  <si>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</si>
  <si>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</si>
  <si>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</si>
  <si>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</si>
  <si>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</si>
  <si>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</si>
  <si>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</si>
  <si>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</si>
  <si>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</si>
  <si>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</si>
  <si>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</si>
  <si>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</si>
  <si>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</si>
  <si>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</si>
  <si>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</si>
  <si>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</si>
  <si>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</si>
  <si>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</si>
  <si>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</si>
  <si>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</si>
  <si>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</si>
  <si>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</si>
  <si>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</si>
  <si>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</si>
  <si>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</si>
  <si>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</si>
  <si>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</si>
  <si>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</si>
  <si>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</si>
  <si>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</si>
  <si>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</si>
  <si>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</si>
  <si>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</si>
  <si>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</si>
  <si>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</si>
  <si>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</si>
  <si>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</si>
  <si>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</si>
  <si>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</si>
  <si>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</si>
  <si>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</si>
  <si>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</si>
  <si>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</si>
  <si>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</si>
  <si>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</si>
  <si>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</si>
  <si>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</si>
  <si>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</si>
  <si>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</si>
  <si>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</si>
  <si>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</si>
  <si>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</si>
  <si>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</si>
  <si>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</si>
  <si>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</si>
  <si>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</si>
  <si>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</si>
  <si>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</si>
  <si>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</si>
  <si>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</si>
  <si>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</si>
  <si>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</si>
  <si>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</si>
  <si>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</si>
  <si>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</si>
  <si>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</si>
  <si>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</si>
  <si>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</si>
  <si>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</si>
  <si>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</si>
  <si>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</si>
  <si>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</si>
  <si>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</si>
  <si>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</si>
  <si>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</si>
  <si>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</si>
  <si>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</si>
  <si>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</si>
  <si>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</si>
  <si>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</si>
  <si>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</si>
  <si>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</si>
  <si>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</si>
  <si>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</si>
  <si>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</si>
  <si>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</si>
  <si>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</si>
  <si>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</si>
  <si>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</si>
  <si>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</si>
  <si>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</si>
  <si>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</si>
  <si>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</si>
  <si>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</si>
  <si>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</si>
  <si>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</si>
  <si>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</si>
  <si>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</si>
  <si>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</si>
  <si>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</si>
  <si>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</si>
  <si>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</si>
  <si>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</si>
  <si>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</si>
  <si>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</si>
  <si>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</si>
  <si>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</si>
  <si>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</si>
  <si>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</si>
  <si>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</si>
  <si>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</si>
  <si>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</si>
  <si>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</si>
  <si>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</si>
  <si>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</si>
  <si>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</si>
  <si>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</si>
  <si>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</si>
  <si>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</si>
  <si>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</si>
  <si>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</si>
  <si>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</si>
  <si>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</si>
  <si>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</si>
  <si>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</si>
  <si>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</si>
  <si>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</si>
  <si>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</si>
  <si>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</si>
  <si>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</si>
  <si>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</si>
  <si>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</si>
  <si>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</si>
  <si>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</si>
  <si>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</si>
  <si>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</si>
  <si>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</si>
  <si>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</si>
  <si>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</si>
  <si>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</si>
  <si>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</si>
  <si>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</si>
  <si>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</si>
  <si>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</si>
  <si>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</si>
  <si>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</si>
  <si>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</si>
  <si>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</si>
  <si>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</si>
  <si>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</si>
  <si>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</si>
  <si>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</si>
  <si>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</si>
  <si>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</si>
  <si>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</si>
  <si>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</si>
  <si>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</si>
  <si>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</si>
  <si>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</si>
  <si>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</si>
  <si>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</si>
  <si>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</si>
  <si>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</si>
  <si>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</si>
  <si>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</si>
  <si>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</si>
  <si>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</si>
  <si>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</si>
  <si>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</si>
  <si>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</si>
  <si>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</si>
  <si>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</si>
  <si>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</si>
  <si>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</si>
  <si>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</si>
  <si>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</si>
  <si>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</si>
  <si>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</si>
  <si>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</si>
  <si>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</si>
  <si>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</si>
  <si>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</si>
  <si>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</si>
  <si>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</si>
  <si>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</si>
  <si>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</si>
  <si>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</si>
  <si>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</si>
  <si>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</si>
  <si>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</si>
  <si>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</si>
  <si>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</si>
  <si>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</si>
  <si>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</si>
  <si>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</si>
  <si>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</si>
  <si>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</si>
  <si>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</si>
  <si>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</si>
  <si>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</si>
  <si>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</si>
  <si>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</si>
  <si>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</si>
  <si>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</si>
  <si>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</si>
  <si>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</si>
  <si>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</si>
  <si>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</si>
  <si>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</si>
  <si>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</si>
  <si>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</si>
  <si>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</si>
  <si>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</si>
  <si>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</si>
  <si>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</si>
  <si>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</si>
  <si>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</si>
  <si>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</si>
  <si>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</si>
  <si>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</si>
  <si>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</si>
  <si>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</si>
  <si>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</si>
  <si>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</si>
  <si>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</si>
  <si>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</si>
  <si>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</si>
  <si>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</si>
  <si>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</si>
  <si>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</si>
  <si>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</si>
  <si>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</si>
  <si>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</si>
  <si>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</si>
  <si>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</si>
  <si>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</si>
  <si>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</si>
  <si>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</si>
  <si>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</si>
  <si>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</si>
  <si>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</si>
  <si>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</si>
  <si>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</si>
  <si>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</si>
  <si>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</si>
  <si>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</si>
  <si>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</si>
  <si>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</si>
  <si>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</si>
  <si>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</si>
  <si>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</si>
  <si>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</si>
  <si>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</si>
  <si>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</si>
  <si>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</si>
  <si>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</si>
  <si>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</si>
  <si>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</si>
  <si>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</si>
  <si>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</si>
  <si>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</si>
  <si>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</si>
  <si>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</si>
  <si>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</si>
  <si>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</si>
  <si>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</si>
  <si>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</si>
  <si>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</si>
  <si>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</si>
  <si>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</si>
  <si>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</si>
  <si>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</si>
  <si>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</si>
  <si>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</si>
  <si>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</si>
  <si>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</si>
  <si>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</si>
  <si>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</si>
  <si>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</si>
  <si>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</si>
  <si>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</si>
  <si>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</si>
  <si>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</si>
  <si>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</si>
  <si>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</si>
  <si>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</si>
  <si>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</si>
  <si>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</si>
  <si>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</si>
  <si>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</si>
  <si>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</si>
  <si>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</si>
  <si>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</si>
  <si>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</si>
  <si>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</si>
  <si>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</si>
  <si>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</si>
  <si>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</si>
  <si>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</si>
  <si>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</si>
  <si>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</si>
  <si>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</si>
  <si>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</si>
  <si>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</si>
  <si>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</si>
  <si>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</si>
  <si>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</si>
  <si>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</si>
  <si>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</si>
  <si>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</si>
  <si>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</si>
  <si>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</si>
  <si>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</si>
  <si>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</si>
  <si>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</si>
  <si>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</si>
  <si>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</si>
  <si>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</si>
  <si>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</si>
  <si>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</si>
  <si>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</si>
  <si>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</si>
  <si>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</si>
  <si>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</si>
  <si>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</si>
  <si>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</si>
  <si>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</si>
  <si>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</si>
  <si>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</si>
  <si>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</si>
  <si>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</si>
  <si>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</si>
  <si>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</si>
  <si>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</si>
  <si>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</si>
  <si>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</si>
  <si>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</si>
  <si>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</si>
  <si>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</si>
  <si>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</si>
  <si>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</si>
  <si>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</si>
  <si>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</si>
  <si>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</si>
  <si>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</si>
  <si>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</si>
  <si>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</si>
  <si>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</si>
  <si>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</si>
  <si>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</si>
  <si>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</si>
  <si>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</si>
  <si>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</si>
  <si>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</si>
  <si>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</si>
  <si>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</si>
  <si>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</si>
  <si>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</si>
  <si>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</si>
  <si>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</si>
  <si>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</si>
  <si>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</si>
  <si>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</si>
  <si>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</si>
  <si>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</si>
  <si>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</si>
  <si>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</si>
  <si>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</si>
  <si>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</si>
  <si>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</si>
  <si>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</si>
  <si>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</si>
  <si>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</si>
  <si>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</si>
  <si>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</si>
  <si>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</si>
  <si>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</si>
  <si>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</si>
  <si>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</si>
  <si>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</si>
  <si>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</si>
  <si>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</si>
  <si>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</si>
  <si>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</si>
  <si>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</si>
  <si>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</si>
  <si>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</si>
  <si>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</si>
  <si>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</si>
  <si>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</si>
  <si>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</si>
  <si>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</si>
  <si>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</si>
  <si>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</si>
  <si>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</si>
  <si>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</si>
  <si>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</si>
  <si>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</si>
  <si>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</si>
  <si>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</si>
  <si>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</si>
  <si>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</si>
  <si>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</si>
  <si>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</si>
  <si>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</si>
  <si>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</si>
  <si>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</si>
  <si>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</si>
  <si>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</si>
  <si>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</si>
  <si>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</si>
  <si>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</si>
  <si>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</si>
  <si>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</si>
  <si>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</si>
  <si>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</si>
  <si>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</si>
  <si>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</si>
  <si>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</si>
  <si>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</si>
  <si>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</si>
  <si>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</si>
  <si>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</si>
  <si>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</si>
  <si>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</si>
  <si>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</si>
  <si>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</si>
  <si>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</si>
  <si>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</si>
  <si>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</si>
  <si>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</si>
  <si>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</si>
  <si>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</si>
  <si>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</si>
  <si>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</si>
  <si>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</si>
  <si>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</si>
  <si>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</si>
  <si>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</si>
  <si>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</si>
  <si>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</si>
  <si>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</si>
  <si>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</si>
  <si>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</si>
  <si>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</si>
  <si>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</si>
  <si>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</si>
  <si>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</si>
  <si>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</si>
  <si>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</si>
  <si>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</si>
  <si>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</si>
  <si>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</si>
  <si>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</si>
  <si>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</si>
  <si>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</si>
  <si>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</si>
  <si>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</si>
  <si>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</si>
  <si>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</si>
  <si>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</si>
  <si>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</si>
  <si>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</si>
  <si>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</si>
  <si>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</si>
  <si>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</si>
  <si>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</si>
  <si>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</si>
  <si>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</si>
  <si>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</si>
  <si>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</si>
  <si>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</si>
  <si>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</si>
  <si>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</si>
  <si>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</si>
  <si>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</si>
  <si>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</si>
  <si>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</si>
  <si>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</si>
  <si>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</si>
  <si>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</si>
  <si>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</si>
  <si>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</si>
  <si>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</si>
  <si>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</si>
  <si>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</si>
  <si>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</si>
  <si>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</si>
  <si>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</si>
  <si>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</si>
  <si>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</si>
  <si>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</si>
  <si>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</si>
  <si>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</si>
  <si>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</si>
  <si>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</si>
  <si>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</si>
  <si>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</si>
  <si>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</si>
  <si>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</si>
  <si>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</si>
  <si>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</si>
  <si>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</si>
  <si>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</si>
  <si>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</si>
  <si>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</si>
  <si>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</si>
  <si>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</si>
  <si>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</si>
  <si>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</si>
  <si>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</si>
  <si>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</si>
  <si>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</si>
  <si>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</si>
  <si>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</si>
  <si>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</si>
  <si>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</si>
  <si>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</si>
  <si>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</si>
  <si>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</si>
  <si>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</si>
  <si>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</si>
  <si>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</si>
  <si>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</si>
  <si>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</si>
  <si>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</si>
  <si>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</si>
  <si>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</si>
  <si>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</si>
  <si>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</si>
  <si>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</si>
  <si>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</si>
  <si>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</si>
  <si>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</si>
  <si>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</si>
  <si>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</si>
  <si>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</si>
  <si>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</si>
  <si>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</si>
  <si>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</si>
  <si>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</si>
  <si>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</si>
  <si>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</si>
  <si>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</si>
  <si>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</si>
  <si>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</si>
  <si>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</si>
  <si>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</si>
  <si>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</si>
  <si>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</si>
  <si>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</si>
  <si>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</si>
  <si>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</si>
  <si>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</si>
  <si>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</si>
  <si>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</si>
  <si>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</si>
  <si>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</si>
  <si>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</si>
  <si>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</si>
  <si>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</si>
  <si>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</si>
  <si>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</si>
  <si>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</si>
  <si>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</si>
  <si>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</si>
  <si>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</si>
  <si>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</si>
  <si>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</si>
  <si>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</si>
  <si>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</si>
  <si>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</si>
  <si>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</si>
  <si>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</si>
  <si>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</si>
  <si>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</si>
  <si>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</si>
  <si>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</si>
  <si>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</si>
  <si>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</si>
  <si>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</si>
  <si>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</si>
  <si>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</si>
  <si>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</si>
  <si>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</si>
  <si>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</si>
  <si>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</si>
  <si>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</si>
  <si>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</si>
  <si>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</si>
  <si>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</si>
  <si>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</si>
  <si>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</si>
  <si>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</si>
  <si>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</si>
  <si>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</si>
  <si>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</si>
  <si>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</si>
  <si>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</si>
  <si>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</si>
  <si>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</si>
  <si>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</si>
  <si>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</si>
  <si>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</si>
  <si>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</si>
  <si>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</si>
  <si>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</si>
  <si>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</si>
  <si>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</si>
  <si>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</si>
  <si>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</si>
  <si>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</si>
  <si>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</si>
  <si>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</si>
  <si>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</si>
  <si>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</si>
  <si>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</si>
  <si>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</si>
  <si>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</si>
  <si>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</si>
  <si>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</si>
  <si>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</si>
  <si>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</si>
  <si>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</si>
  <si>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</si>
  <si>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</si>
  <si>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</si>
  <si>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</si>
  <si>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</si>
  <si>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</si>
  <si>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</si>
  <si>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</si>
  <si>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</si>
  <si>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</si>
  <si>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</si>
  <si>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</si>
  <si>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</si>
  <si>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</si>
  <si>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</si>
  <si>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</si>
  <si>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</si>
  <si>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</si>
  <si>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</si>
  <si>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</si>
  <si>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</si>
  <si>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</si>
  <si>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</si>
  <si>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</si>
  <si>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</si>
  <si>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</si>
  <si>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</si>
  <si>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</si>
  <si>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</si>
  <si>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</si>
  <si>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</si>
  <si>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</si>
  <si>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</si>
  <si>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</si>
  <si>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</si>
  <si>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</si>
  <si>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</si>
  <si>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</si>
  <si>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</si>
  <si>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</si>
  <si>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</si>
  <si>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</si>
  <si>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</si>
  <si>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</si>
  <si>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</si>
  <si>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</si>
  <si>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</si>
  <si>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</si>
  <si>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</si>
  <si>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</si>
  <si>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</si>
  <si>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</si>
  <si>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</si>
  <si>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</si>
  <si>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</si>
  <si>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</si>
  <si>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</si>
  <si>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</si>
  <si>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</si>
  <si>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</si>
  <si>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</si>
  <si>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</si>
  <si>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</si>
  <si>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</si>
  <si>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</si>
  <si>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</si>
  <si>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</si>
  <si>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</si>
  <si>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</si>
  <si>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</si>
  <si>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</si>
  <si>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</si>
  <si>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</si>
  <si>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</si>
  <si>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</si>
  <si>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</si>
  <si>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</si>
  <si>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</si>
  <si>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</si>
  <si>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</si>
  <si>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</si>
  <si>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</si>
  <si>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</si>
  <si>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</si>
  <si>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</si>
  <si>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</si>
  <si>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</si>
  <si>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</si>
  <si>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</si>
  <si>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</si>
  <si>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</si>
  <si>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</si>
  <si>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</si>
  <si>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</si>
  <si>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</si>
  <si>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</si>
  <si>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</si>
  <si>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</si>
  <si>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</si>
  <si>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</si>
  <si>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</si>
  <si>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</si>
  <si>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</si>
  <si>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</si>
  <si>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</si>
  <si>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</si>
  <si>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</si>
  <si>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</si>
  <si>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</si>
  <si>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</si>
  <si>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</si>
  <si>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</si>
  <si>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</si>
  <si>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</si>
  <si>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</si>
  <si>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</si>
  <si>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</si>
  <si>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</si>
  <si>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</si>
  <si>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</si>
  <si>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</si>
  <si>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</si>
  <si>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</si>
  <si>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</si>
  <si>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</si>
  <si>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</si>
  <si>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</si>
  <si>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</si>
  <si>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</si>
  <si>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</si>
  <si>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</si>
  <si>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</si>
  <si>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</si>
  <si>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</si>
  <si>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</si>
  <si>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</si>
  <si>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</si>
  <si>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</si>
  <si>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</si>
  <si>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</si>
  <si>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</si>
  <si>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</si>
  <si>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</si>
  <si>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</si>
  <si>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</si>
  <si>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</si>
  <si>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</si>
  <si>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</si>
  <si>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</si>
  <si>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</si>
  <si>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</si>
  <si>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</si>
  <si>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</si>
  <si>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</si>
  <si>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</si>
  <si>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</si>
  <si>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</si>
  <si>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</si>
  <si>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</si>
  <si>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</si>
  <si>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</si>
  <si>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</si>
  <si>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</si>
  <si>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</si>
  <si>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</si>
  <si>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</si>
  <si>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</si>
  <si>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</si>
  <si>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</si>
  <si>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</si>
  <si>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</si>
  <si>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</si>
  <si>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</si>
  <si>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</si>
  <si>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</si>
  <si>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</si>
  <si>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</si>
  <si>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</si>
  <si>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</si>
  <si>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</si>
  <si>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</si>
  <si>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</si>
  <si>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</si>
  <si>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</si>
  <si>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</si>
  <si>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</si>
  <si>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</si>
  <si>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</si>
  <si>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</si>
  <si>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</si>
  <si>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</si>
  <si>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</si>
  <si>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</si>
  <si>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</si>
  <si>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</si>
  <si>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</si>
  <si>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</si>
  <si>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</si>
  <si>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</si>
  <si>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</si>
  <si>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</si>
  <si>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</si>
  <si>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</si>
  <si>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</si>
  <si>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</si>
  <si>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</si>
  <si>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</si>
  <si>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</si>
  <si>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</si>
  <si>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</si>
  <si>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</si>
  <si>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</si>
  <si>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</si>
  <si>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</si>
  <si>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</si>
  <si>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</si>
  <si>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</si>
  <si>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</si>
  <si>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</si>
  <si>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</si>
  <si>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</si>
  <si>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</si>
  <si>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</si>
  <si>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</si>
  <si>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</si>
  <si>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</si>
  <si>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</si>
  <si>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</si>
  <si>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</si>
  <si>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</si>
  <si>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</si>
  <si>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</si>
  <si>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</si>
  <si>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</si>
  <si>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</si>
  <si>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</si>
  <si>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</si>
  <si>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</si>
  <si>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</si>
  <si>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</si>
  <si>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</si>
  <si>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</si>
  <si>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</si>
  <si>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</si>
  <si>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</si>
  <si>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</si>
  <si>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</si>
  <si>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</si>
  <si>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</si>
  <si>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</si>
  <si>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</si>
  <si>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</si>
  <si>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</si>
  <si>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</si>
  <si>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</si>
  <si>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</si>
  <si>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</si>
  <si>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</si>
  <si>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</si>
  <si>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</si>
  <si>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</si>
  <si>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</si>
  <si>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</si>
  <si>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</si>
  <si>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</si>
  <si>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</si>
  <si>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</si>
  <si>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</si>
  <si>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</si>
  <si>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</si>
  <si>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</si>
  <si>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</si>
  <si>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</si>
  <si>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</si>
  <si>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</si>
  <si>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</si>
  <si>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</si>
  <si>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</si>
  <si>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</si>
  <si>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</si>
  <si>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</si>
  <si>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</si>
  <si>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</si>
  <si>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</si>
  <si>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</si>
  <si>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</si>
  <si>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</si>
  <si>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</si>
  <si>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</si>
  <si>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</si>
  <si>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</si>
  <si>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</si>
  <si>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</si>
  <si>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</si>
  <si>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</si>
  <si>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</si>
  <si>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</si>
  <si>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</si>
  <si>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</si>
  <si>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</si>
  <si>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</si>
  <si>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</si>
  <si>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</si>
  <si>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</si>
  <si>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</si>
  <si>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</si>
  <si>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</si>
  <si>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</si>
  <si>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</si>
  <si>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</si>
  <si>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</si>
  <si>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</si>
  <si>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</si>
  <si>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</si>
  <si>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</si>
  <si>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</si>
  <si>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</si>
  <si>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</si>
  <si>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</si>
  <si>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</si>
  <si>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</si>
  <si>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</si>
  <si>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</si>
  <si>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</si>
  <si>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</si>
  <si>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</si>
  <si>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</si>
  <si>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</si>
  <si>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</si>
  <si>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</si>
  <si>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</si>
  <si>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</si>
  <si>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</si>
  <si>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</si>
  <si>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</si>
  <si>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</si>
  <si>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</si>
  <si>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</si>
  <si>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</si>
  <si>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</si>
  <si>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</si>
  <si>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</si>
  <si>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</si>
  <si>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</si>
  <si>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</si>
  <si>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</si>
  <si>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</si>
  <si>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</si>
  <si>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</si>
  <si>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</si>
  <si>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</si>
  <si>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</si>
  <si>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</si>
  <si>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</si>
  <si>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</si>
  <si>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</si>
  <si>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</si>
  <si>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</si>
  <si>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</si>
  <si>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</si>
  <si>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</si>
  <si>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</si>
  <si>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</si>
  <si>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</si>
  <si>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</si>
  <si>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</si>
  <si>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</si>
  <si>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</si>
  <si>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</si>
  <si>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</si>
  <si>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</si>
  <si>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</si>
  <si>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</si>
  <si>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</si>
  <si>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</si>
  <si>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</si>
  <si>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</si>
  <si>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</si>
  <si>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</si>
  <si>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</si>
  <si>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</si>
  <si>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</si>
  <si>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</si>
  <si>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</si>
  <si>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</si>
  <si>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</si>
  <si>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</si>
  <si>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</si>
  <si>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</si>
  <si>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</si>
  <si>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</si>
  <si>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</si>
  <si>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</si>
  <si>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</si>
  <si>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</si>
  <si>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</si>
  <si>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</si>
  <si>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</si>
  <si>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</si>
  <si>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</si>
  <si>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</si>
  <si>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</si>
  <si>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</si>
  <si>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</si>
  <si>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</si>
  <si>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</si>
  <si>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</si>
  <si>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</si>
  <si>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</si>
  <si>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</si>
  <si>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</si>
  <si>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</si>
  <si>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</si>
  <si>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</si>
  <si>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</si>
  <si>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</si>
  <si>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</si>
  <si>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</si>
  <si>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</si>
  <si>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</si>
  <si>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</si>
  <si>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</si>
  <si>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</si>
  <si>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</si>
  <si>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</si>
  <si>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</si>
  <si>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</si>
  <si>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</si>
  <si>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</si>
  <si>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</si>
  <si>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</si>
  <si>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</si>
  <si>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</si>
  <si>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</si>
  <si>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</si>
  <si>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</si>
  <si>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</si>
  <si>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</si>
  <si>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</si>
  <si>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</si>
  <si>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</si>
  <si>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</si>
  <si>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</si>
  <si>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</si>
  <si>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</si>
  <si>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</si>
  <si>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</si>
  <si>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</si>
  <si>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</si>
  <si>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</si>
  <si>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</si>
  <si>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</si>
  <si>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</si>
  <si>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</si>
  <si>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</si>
  <si>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</si>
  <si>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</si>
  <si>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</si>
  <si>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</si>
  <si>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</si>
  <si>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</si>
  <si>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</si>
  <si>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</si>
  <si>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</si>
  <si>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</si>
  <si>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</si>
  <si>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</si>
  <si>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</si>
  <si>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</si>
  <si>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</si>
  <si>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</si>
  <si>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</si>
  <si>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</si>
  <si>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</si>
  <si>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</si>
  <si>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</si>
  <si>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</si>
  <si>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</si>
  <si>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</si>
  <si>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</si>
  <si>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</si>
  <si>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</si>
  <si>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</si>
  <si>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</si>
  <si>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</si>
  <si>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</si>
  <si>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</si>
  <si>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</si>
  <si>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</si>
  <si>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</si>
  <si>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</si>
  <si>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</si>
  <si>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</si>
  <si>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</si>
  <si>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</si>
  <si>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</si>
  <si>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</si>
  <si>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</si>
  <si>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</si>
  <si>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</si>
  <si>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</si>
  <si>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</si>
  <si>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</si>
  <si>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</si>
  <si>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</si>
  <si>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</si>
  <si>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</si>
  <si>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</si>
  <si>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</si>
  <si>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</si>
  <si>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</si>
  <si>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</si>
  <si>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</si>
  <si>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</si>
  <si>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</si>
  <si>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</si>
  <si>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</si>
  <si>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</si>
  <si>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</si>
  <si>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</si>
  <si>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</si>
  <si>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</si>
  <si>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</si>
  <si>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</si>
  <si>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</si>
  <si>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</si>
  <si>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</si>
  <si>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</si>
  <si>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</si>
  <si>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</si>
  <si>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</si>
  <si>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</si>
  <si>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</si>
  <si>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</si>
  <si>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</si>
  <si>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</si>
  <si>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</si>
  <si>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</si>
  <si>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</si>
  <si>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</si>
  <si>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</si>
  <si>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</si>
  <si>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</si>
  <si>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</si>
  <si>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</si>
  <si>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</si>
  <si>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</si>
  <si>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</si>
  <si>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</si>
  <si>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</si>
  <si>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</si>
  <si>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</si>
  <si>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</si>
  <si>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</si>
  <si>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</si>
  <si>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</si>
  <si>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</si>
  <si>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</si>
  <si>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</si>
  <si>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</si>
  <si>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</si>
  <si>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</si>
  <si>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</si>
  <si>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</si>
  <si>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</si>
  <si>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</si>
  <si>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</si>
  <si>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</si>
  <si>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</si>
  <si>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</si>
  <si>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</si>
  <si>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</si>
  <si>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</si>
  <si>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</si>
  <si>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</si>
  <si>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</si>
  <si>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</si>
  <si>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</si>
  <si>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</si>
  <si>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</si>
  <si>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</si>
  <si>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</si>
  <si>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</si>
  <si>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</si>
  <si>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</si>
  <si>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</si>
  <si>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</si>
  <si>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</si>
  <si>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</si>
  <si>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</si>
  <si>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</si>
  <si>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</si>
  <si>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</si>
  <si>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</si>
  <si>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</si>
  <si>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</si>
  <si>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</si>
  <si>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</si>
  <si>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</si>
  <si>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</si>
  <si>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</si>
  <si>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</si>
  <si>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</si>
  <si>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</si>
  <si>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</si>
  <si>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</si>
  <si>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</si>
  <si>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</si>
  <si>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</si>
  <si>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</si>
  <si>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</si>
  <si>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</si>
  <si>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</si>
  <si>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</si>
  <si>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</si>
  <si>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</si>
  <si>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</si>
  <si>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</si>
  <si>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</si>
  <si>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</si>
  <si>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</si>
  <si>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</si>
  <si>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</si>
  <si>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</si>
  <si>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</si>
  <si>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</si>
  <si>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</si>
  <si>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</si>
  <si>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</si>
  <si>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</si>
  <si>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</si>
  <si>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</si>
  <si>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</si>
  <si>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</si>
  <si>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</si>
  <si>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</si>
  <si>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</si>
  <si>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</si>
  <si>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</si>
  <si>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</si>
  <si>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</si>
  <si>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</si>
  <si>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</si>
  <si>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</si>
  <si>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</si>
  <si>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</si>
  <si>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</si>
  <si>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</si>
  <si>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</si>
  <si>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</si>
  <si>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</si>
  <si>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</si>
  <si>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</si>
  <si>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</si>
  <si>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</si>
  <si>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</si>
  <si>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</si>
  <si>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</si>
  <si>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</si>
  <si>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</si>
  <si>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</si>
  <si>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</si>
  <si>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</si>
  <si>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</si>
  <si>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</si>
  <si>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</si>
  <si>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</si>
  <si>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</si>
  <si>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</si>
  <si>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</si>
  <si>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</si>
  <si>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</si>
  <si>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</si>
  <si>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</si>
  <si>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</si>
  <si>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</si>
  <si>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</si>
  <si>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</si>
  <si>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</si>
  <si>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</si>
  <si>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</si>
  <si>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</si>
  <si>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</si>
  <si>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</si>
  <si>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</si>
  <si>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</si>
  <si>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</si>
  <si>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</si>
  <si>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</si>
  <si>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</si>
  <si>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</si>
  <si>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</si>
  <si>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</si>
  <si>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</si>
  <si>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</si>
  <si>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</si>
  <si>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</si>
  <si>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</si>
  <si>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</si>
  <si>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</si>
  <si>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</si>
  <si>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</si>
  <si>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</si>
  <si>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</si>
  <si>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</si>
  <si>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</si>
  <si>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</si>
  <si>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</si>
  <si>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</si>
  <si>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</si>
  <si>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</si>
  <si>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</si>
  <si>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</si>
  <si>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</si>
  <si>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</si>
  <si>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</si>
  <si>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</si>
  <si>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</si>
  <si>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</si>
  <si>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</si>
  <si>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</si>
  <si>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</si>
  <si>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</si>
  <si>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</si>
  <si>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</si>
  <si>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</si>
  <si>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</si>
  <si>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</si>
  <si>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</si>
  <si>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</si>
  <si>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</si>
  <si>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</si>
  <si>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</si>
  <si>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</si>
  <si>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</si>
  <si>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</si>
  <si>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</si>
  <si>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</si>
  <si>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</si>
  <si>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</si>
  <si>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</si>
  <si>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</si>
  <si>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</si>
  <si>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</si>
  <si>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</si>
  <si>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</si>
  <si>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</si>
  <si>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</si>
  <si>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</si>
  <si>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</si>
  <si>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</si>
  <si>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</si>
  <si>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</si>
  <si>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</si>
  <si>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</si>
  <si>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</si>
  <si>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</si>
  <si>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</si>
  <si>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</si>
  <si>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</si>
  <si>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</si>
  <si>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</si>
  <si>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</si>
  <si>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</si>
  <si>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</si>
  <si>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</si>
  <si>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</si>
  <si>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</si>
  <si>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</si>
  <si>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</si>
  <si>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</si>
  <si>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</si>
  <si>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</si>
  <si>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</si>
  <si>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</si>
  <si>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</si>
  <si>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</si>
  <si>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</si>
  <si>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</si>
  <si>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</si>
  <si>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</si>
  <si>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</si>
  <si>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</si>
  <si>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</si>
  <si>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</si>
  <si>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</si>
  <si>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</si>
  <si>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</si>
  <si>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</si>
  <si>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</si>
  <si>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</si>
  <si>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</si>
  <si>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</si>
  <si>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</si>
  <si>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</si>
  <si>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</si>
  <si>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</si>
  <si>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</si>
  <si>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</si>
  <si>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</si>
  <si>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</si>
  <si>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</si>
  <si>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</si>
  <si>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</si>
  <si>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</si>
  <si>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</si>
  <si>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</si>
  <si>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</si>
  <si>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</si>
  <si>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</si>
  <si>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</si>
  <si>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</si>
  <si>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</si>
  <si>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</si>
  <si>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</si>
  <si>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</si>
  <si>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</si>
  <si>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</si>
  <si>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</si>
  <si>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</si>
  <si>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</si>
  <si>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</si>
  <si>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</si>
  <si>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</si>
  <si>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</si>
  <si>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</si>
  <si>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</si>
  <si>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</si>
  <si>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</si>
  <si>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</si>
  <si>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</si>
  <si>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</si>
  <si>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</si>
  <si>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</si>
  <si>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</si>
  <si>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</si>
  <si>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</si>
  <si>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</si>
  <si>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</si>
  <si>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</si>
  <si>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</si>
  <si>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</si>
  <si>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</si>
  <si>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</si>
  <si>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</si>
  <si>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</si>
  <si>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</si>
  <si>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</si>
  <si>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</si>
  <si>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</si>
  <si>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</si>
  <si>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</si>
  <si>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</si>
  <si>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</si>
  <si>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</si>
  <si>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</si>
  <si>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</si>
  <si>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</si>
  <si>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</si>
  <si>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</si>
  <si>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</si>
  <si>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</si>
  <si>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</si>
  <si>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</si>
  <si>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</si>
  <si>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</si>
  <si>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</si>
  <si>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</si>
  <si>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</si>
  <si>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</si>
  <si>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</si>
  <si>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</si>
  <si>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</si>
  <si>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</si>
  <si>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</si>
  <si>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</si>
  <si>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</si>
  <si>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</si>
  <si>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</si>
  <si>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</si>
  <si>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</si>
  <si>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</si>
  <si>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</si>
  <si>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</si>
  <si>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</si>
  <si>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</si>
  <si>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</si>
  <si>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</si>
  <si>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</si>
  <si>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</si>
  <si>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</si>
  <si>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</si>
  <si>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</si>
  <si>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</si>
  <si>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</si>
  <si>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</si>
  <si>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</si>
  <si>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</si>
  <si>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</si>
  <si>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</si>
  <si>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</si>
  <si>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</si>
  <si>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</si>
  <si>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</si>
  <si>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</si>
  <si>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</si>
  <si>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</si>
  <si>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</si>
  <si>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</si>
  <si>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</si>
  <si>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</si>
  <si>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</si>
  <si>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</si>
  <si>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</si>
  <si>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</si>
  <si>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</si>
  <si>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</si>
  <si>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</si>
  <si>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</si>
  <si>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</si>
  <si>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</si>
  <si>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</si>
  <si>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</si>
  <si>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</si>
  <si>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</si>
  <si>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</si>
  <si>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</si>
  <si>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</si>
  <si>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</si>
  <si>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</si>
  <si>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</si>
  <si>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</si>
  <si>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</si>
  <si>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</si>
  <si>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</si>
  <si>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</si>
  <si>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</si>
  <si>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</si>
  <si>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</si>
  <si>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</si>
  <si>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</si>
  <si>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</si>
  <si>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</si>
  <si>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</si>
  <si>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</si>
  <si>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</si>
  <si>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</si>
  <si>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</si>
  <si>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</si>
  <si>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</si>
  <si>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</si>
  <si>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</si>
  <si>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</si>
  <si>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</si>
  <si>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</si>
  <si>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</si>
  <si>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</si>
  <si>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</si>
  <si>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</si>
  <si>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</si>
  <si>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</si>
  <si>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</si>
  <si>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</si>
  <si>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</si>
  <si>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</si>
  <si>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</si>
  <si>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</si>
  <si>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</si>
  <si>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</si>
  <si>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</si>
  <si>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</si>
  <si>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</si>
  <si>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</si>
  <si>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</si>
  <si>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</si>
  <si>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</si>
  <si>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</si>
  <si>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</si>
  <si>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</si>
  <si>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</si>
  <si>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</si>
  <si>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</si>
  <si>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</si>
  <si>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</si>
  <si>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</si>
  <si>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</si>
  <si>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</si>
  <si>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</si>
  <si>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</si>
  <si>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</si>
  <si>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</si>
  <si>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</si>
  <si>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</si>
  <si>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</si>
  <si>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</si>
  <si>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</si>
  <si>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</si>
  <si>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</si>
  <si>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</si>
  <si>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</si>
  <si>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</si>
  <si>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</si>
  <si>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</si>
  <si>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</si>
  <si>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</si>
  <si>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</si>
  <si>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</si>
  <si>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</si>
  <si>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</si>
  <si>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</si>
  <si>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</si>
  <si>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</si>
  <si>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</si>
  <si>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</si>
  <si>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</si>
  <si>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</si>
  <si>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</si>
  <si>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</si>
  <si>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</si>
  <si>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</si>
  <si>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</si>
  <si>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</si>
  <si>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</si>
  <si>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</si>
  <si>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</si>
  <si>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</si>
  <si>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</si>
  <si>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</si>
  <si>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</si>
  <si>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</si>
  <si>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</si>
  <si>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</si>
  <si>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</si>
  <si>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</si>
  <si>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</si>
  <si>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</si>
  <si>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</si>
  <si>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</si>
  <si>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</si>
  <si>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</si>
  <si>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</si>
  <si>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</si>
  <si>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</si>
  <si>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</si>
  <si>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</si>
  <si>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</si>
  <si>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</si>
  <si>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</si>
  <si>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</si>
  <si>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</si>
  <si>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</si>
  <si>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</si>
  <si>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</si>
  <si>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</si>
  <si>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</si>
  <si>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</si>
  <si>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</si>
  <si>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</si>
  <si>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</si>
  <si>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</si>
  <si>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</si>
  <si>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</si>
  <si>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</si>
  <si>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</si>
  <si>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</si>
  <si>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</si>
  <si>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</si>
  <si>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</si>
  <si>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</si>
  <si>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</si>
  <si>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</si>
  <si>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</si>
  <si>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</si>
  <si>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</si>
  <si>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</si>
  <si>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</si>
  <si>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</si>
  <si>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</si>
  <si>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</si>
  <si>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</si>
  <si>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</si>
  <si>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</si>
  <si>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</si>
  <si>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</si>
  <si>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</si>
  <si>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</si>
  <si>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</si>
  <si>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</si>
  <si>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</si>
  <si>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</si>
  <si>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</si>
  <si>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</si>
  <si>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</si>
  <si>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</si>
  <si>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</si>
  <si>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</si>
  <si>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</si>
  <si>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</si>
  <si>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</si>
  <si>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</si>
  <si>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</si>
  <si>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</si>
  <si>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</si>
  <si>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</si>
  <si>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</si>
  <si>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</si>
  <si>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</si>
  <si>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</si>
  <si>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</si>
  <si>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</si>
  <si>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</si>
  <si>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</si>
  <si>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</si>
  <si>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</si>
  <si>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</si>
  <si>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</si>
  <si>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</si>
  <si>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</si>
  <si>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</si>
  <si>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</si>
  <si>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</si>
  <si>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</si>
  <si>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</si>
  <si>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</si>
  <si>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</si>
  <si>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</si>
  <si>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</si>
  <si>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</si>
  <si>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</si>
  <si>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</si>
  <si>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</si>
  <si>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</si>
  <si>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</si>
  <si>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</si>
  <si>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</si>
  <si>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</si>
  <si>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</si>
  <si>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</si>
  <si>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</si>
  <si>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</si>
  <si>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</si>
  <si>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</si>
  <si>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</si>
  <si>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</si>
  <si>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</si>
  <si>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</si>
  <si>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</si>
  <si>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</si>
  <si>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</si>
  <si>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</si>
  <si>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</si>
  <si>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</si>
  <si>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</si>
  <si>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</si>
  <si>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</si>
  <si>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</si>
  <si>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</si>
  <si>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</si>
  <si>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</si>
  <si>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</si>
  <si>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</si>
  <si>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</si>
  <si>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</si>
  <si>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</si>
  <si>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</si>
  <si>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</si>
  <si>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</si>
  <si>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</si>
  <si>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</si>
  <si>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</si>
  <si>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</si>
  <si>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</si>
  <si>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</si>
  <si>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</si>
  <si>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</si>
  <si>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</si>
  <si>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</si>
  <si>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</si>
  <si>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</si>
  <si>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</si>
  <si>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</si>
  <si>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</si>
  <si>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</si>
  <si>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</si>
  <si>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</si>
  <si>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</si>
  <si>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</si>
  <si>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</si>
  <si>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</si>
  <si>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</si>
  <si>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</si>
  <si>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</si>
  <si>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</si>
  <si>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</si>
  <si>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</si>
  <si>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</si>
  <si>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</si>
  <si>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</si>
  <si>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</si>
  <si>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</si>
  <si>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</si>
  <si>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</si>
  <si>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</si>
  <si>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</si>
  <si>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</si>
  <si>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</si>
  <si>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</si>
  <si>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</si>
  <si>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</si>
  <si>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</si>
  <si>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</si>
  <si>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</si>
  <si>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</si>
  <si>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</si>
  <si>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</si>
  <si>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</si>
  <si>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</si>
  <si>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</si>
  <si>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</si>
  <si>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</si>
  <si>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</si>
  <si>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</si>
  <si>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</si>
  <si>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</si>
  <si>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</si>
  <si>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</si>
  <si>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</si>
  <si>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</si>
  <si>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</si>
  <si>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</si>
  <si>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</si>
  <si>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</si>
  <si>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</si>
  <si>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</si>
  <si>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</si>
  <si>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</si>
  <si>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</si>
  <si>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</si>
  <si>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</si>
  <si>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</si>
  <si>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</si>
  <si>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</si>
  <si>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</si>
  <si>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</si>
  <si>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</si>
  <si>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</si>
  <si>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</si>
  <si>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</si>
  <si>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</si>
  <si>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</si>
  <si>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</si>
  <si>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</si>
  <si>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</si>
  <si>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</si>
  <si>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</si>
  <si>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</si>
  <si>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</si>
  <si>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</si>
  <si>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</si>
  <si>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</si>
  <si>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</si>
  <si>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</si>
  <si>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</si>
  <si>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</si>
  <si>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</si>
  <si>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</si>
  <si>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</si>
  <si>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</si>
  <si>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</si>
  <si>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</si>
  <si>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</si>
  <si>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</si>
  <si>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</si>
  <si>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</si>
  <si>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</si>
  <si>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</si>
  <si>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</si>
  <si>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</si>
  <si>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</si>
  <si>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</si>
  <si>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</si>
  <si>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</si>
  <si>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</si>
  <si>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</si>
  <si>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</si>
  <si>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</si>
  <si>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</si>
  <si>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</si>
  <si>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</si>
  <si>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</si>
  <si>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</si>
  <si>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</si>
  <si>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</si>
  <si>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</si>
  <si>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</si>
  <si>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</si>
  <si>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</si>
  <si>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</si>
  <si>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</si>
  <si>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</si>
  <si>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</si>
  <si>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</si>
  <si>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</si>
  <si>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</si>
  <si>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</si>
  <si>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</si>
  <si>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</si>
  <si>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</si>
  <si>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</si>
  <si>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</si>
  <si>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</si>
  <si>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</si>
  <si>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</si>
  <si>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</si>
  <si>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</si>
  <si>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</si>
  <si>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</si>
  <si>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</si>
  <si>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</si>
  <si>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</si>
  <si>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</si>
  <si>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</si>
  <si>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</si>
  <si>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</si>
  <si>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</si>
  <si>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</si>
  <si>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</si>
  <si>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</si>
  <si>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</si>
  <si>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</si>
  <si>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</si>
  <si>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</si>
  <si>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</si>
  <si>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</si>
  <si>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</si>
  <si>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</si>
  <si>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</si>
  <si>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</si>
  <si>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</si>
  <si>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</si>
  <si>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</si>
  <si>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</si>
  <si>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</si>
  <si>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</si>
  <si>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</si>
  <si>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</si>
  <si>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</si>
  <si>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</si>
  <si>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</si>
  <si>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</si>
  <si>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</si>
  <si>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</si>
  <si>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</si>
  <si>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</si>
  <si>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</si>
  <si>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</si>
  <si>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</si>
  <si>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</si>
  <si>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</si>
  <si>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</si>
  <si>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</si>
  <si>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</si>
  <si>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</si>
  <si>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</si>
  <si>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</si>
  <si>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</si>
  <si>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</si>
  <si>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</si>
  <si>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</si>
  <si>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</si>
  <si>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</si>
  <si>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</si>
  <si>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</si>
  <si>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</si>
  <si>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</si>
  <si>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</si>
  <si>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</si>
  <si>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</si>
  <si>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</si>
  <si>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</si>
  <si>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</si>
  <si>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</si>
  <si>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</si>
  <si>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</si>
  <si>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</si>
  <si>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</si>
  <si>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</si>
  <si>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</si>
  <si>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</si>
  <si>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</si>
  <si>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</si>
  <si>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</si>
  <si>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</si>
  <si>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</si>
  <si>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</si>
  <si>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</si>
  <si>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</si>
  <si>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</si>
  <si>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</si>
  <si>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</si>
  <si>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</si>
  <si>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</si>
  <si>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</si>
  <si>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</si>
  <si>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</si>
  <si>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</si>
  <si>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</si>
  <si>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</si>
  <si>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</si>
  <si>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</si>
  <si>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</si>
  <si>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</si>
  <si>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</si>
  <si>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</si>
  <si>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</si>
  <si>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</si>
  <si>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</si>
  <si>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</si>
  <si>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</si>
  <si>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</si>
  <si>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</si>
  <si>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</si>
  <si>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</si>
  <si>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</si>
  <si>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</si>
  <si>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</si>
  <si>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</si>
  <si>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</si>
  <si>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</si>
  <si>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</si>
  <si>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</si>
  <si>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</si>
  <si>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</si>
  <si>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</si>
  <si>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</si>
  <si>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</si>
  <si>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</si>
  <si>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</si>
  <si>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</si>
  <si>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</si>
  <si>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</si>
  <si>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</si>
  <si>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</si>
  <si>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</si>
  <si>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</si>
  <si>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</si>
  <si>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</si>
  <si>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</si>
  <si>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</si>
  <si>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</si>
  <si>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</si>
  <si>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</si>
  <si>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</si>
  <si>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</si>
  <si>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</si>
  <si>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</si>
  <si>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</si>
  <si>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</si>
  <si>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</si>
  <si>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</si>
  <si>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</si>
  <si>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</si>
  <si>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</si>
  <si>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</si>
  <si>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</si>
  <si>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</si>
  <si>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</si>
  <si>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</si>
  <si>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</si>
  <si>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</si>
  <si>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</si>
  <si>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</si>
  <si>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</si>
  <si>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</si>
  <si>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</si>
  <si>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</si>
  <si>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</si>
  <si>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</si>
  <si>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</si>
  <si>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</si>
  <si>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</si>
  <si>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</si>
  <si>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</si>
  <si>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</si>
  <si>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</si>
  <si>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</si>
  <si>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</si>
  <si>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</si>
  <si>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</si>
  <si>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</si>
  <si>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</si>
  <si>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</si>
  <si>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</si>
  <si>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</si>
  <si>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</si>
  <si>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</si>
  <si>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</si>
  <si>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</si>
  <si>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</si>
  <si>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</si>
  <si>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</si>
  <si>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</si>
  <si>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</si>
  <si>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</si>
  <si>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</si>
  <si>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</si>
  <si>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</si>
  <si>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</si>
  <si>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</si>
  <si>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</si>
  <si>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</si>
  <si>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</si>
  <si>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</si>
  <si>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</si>
  <si>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</si>
  <si>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</si>
  <si>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</si>
  <si>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</si>
  <si>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</si>
  <si>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</si>
  <si>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</si>
  <si>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</si>
  <si>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</si>
  <si>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</si>
  <si>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</si>
  <si>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</si>
  <si>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</si>
  <si>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</si>
  <si>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</si>
  <si>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</si>
  <si>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</si>
  <si>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</si>
  <si>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</si>
  <si>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</si>
  <si>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</si>
  <si>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</si>
  <si>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</si>
  <si>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</si>
  <si>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</si>
  <si>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</si>
  <si>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</si>
  <si>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</si>
  <si>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</si>
  <si>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</si>
  <si>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</si>
  <si>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</si>
  <si>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</si>
  <si>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</si>
  <si>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</si>
  <si>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</si>
  <si>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</si>
  <si>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</si>
  <si>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</si>
  <si>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</si>
  <si>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</si>
  <si>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</si>
  <si>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</si>
  <si>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</si>
  <si>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</si>
  <si>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</si>
  <si>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</si>
  <si>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</si>
  <si>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</si>
  <si>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</si>
  <si>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</si>
  <si>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</si>
  <si>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</si>
  <si>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</si>
  <si>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</si>
  <si>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</si>
  <si>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</si>
  <si>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</si>
  <si>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</si>
  <si>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</si>
  <si>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</si>
  <si>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</si>
  <si>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</si>
  <si>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</si>
  <si>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</si>
  <si>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</si>
  <si>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</si>
  <si>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</si>
  <si>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</si>
  <si>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</si>
  <si>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</si>
  <si>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</si>
  <si>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</si>
  <si>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</si>
  <si>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</si>
  <si>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</si>
  <si>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</si>
  <si>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</si>
  <si>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</si>
  <si>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</si>
  <si>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</si>
  <si>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</si>
  <si>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</si>
  <si>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</si>
  <si>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</si>
  <si>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</si>
  <si>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</si>
  <si>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</si>
  <si>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</si>
  <si>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</si>
  <si>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</si>
  <si>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</si>
  <si>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</si>
  <si>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</si>
  <si>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</si>
  <si>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</si>
  <si>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</si>
  <si>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</si>
  <si>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</si>
  <si>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</si>
  <si>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</si>
  <si>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</si>
  <si>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</si>
  <si>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</si>
  <si>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</si>
  <si>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</si>
  <si>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</si>
  <si>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</si>
  <si>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</si>
  <si>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</si>
  <si>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</si>
  <si>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</si>
  <si>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</si>
  <si>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</si>
  <si>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</si>
  <si>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</si>
  <si>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</si>
  <si>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</si>
  <si>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</si>
  <si>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</si>
  <si>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</si>
  <si>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</si>
  <si>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</si>
  <si>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</si>
  <si>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</si>
  <si>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</si>
  <si>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</si>
  <si>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</si>
  <si>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</si>
  <si>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</si>
  <si>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</si>
  <si>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</si>
  <si>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</si>
  <si>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</si>
  <si>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</si>
  <si>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</si>
  <si>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</si>
  <si>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</si>
  <si>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</si>
  <si>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</si>
  <si>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</si>
  <si>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</si>
  <si>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</si>
  <si>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</si>
  <si>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</si>
  <si>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</si>
  <si>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</si>
  <si>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</si>
  <si>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</si>
  <si>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</si>
  <si>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</si>
  <si>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</si>
  <si>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</si>
  <si>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</si>
  <si>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</si>
  <si>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</si>
  <si>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</si>
  <si>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</si>
  <si>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</si>
  <si>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</si>
  <si>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</si>
  <si>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</si>
  <si>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</si>
  <si>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</si>
  <si>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</si>
  <si>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</si>
  <si>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</si>
  <si>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</si>
  <si>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</si>
  <si>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</si>
  <si>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</si>
  <si>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</si>
  <si>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</si>
  <si>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</si>
  <si>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</si>
  <si>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</si>
  <si>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</si>
  <si>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</si>
  <si>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</si>
  <si>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</si>
  <si>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</si>
  <si>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</si>
  <si>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</si>
  <si>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</si>
  <si>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</si>
  <si>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</si>
  <si>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</si>
  <si>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</si>
  <si>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</si>
  <si>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</si>
  <si>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</si>
  <si>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</si>
  <si>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</si>
  <si>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</si>
  <si>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</si>
  <si>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</si>
  <si>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</si>
  <si>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</si>
  <si>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</si>
  <si>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</si>
  <si>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</si>
  <si>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</si>
  <si>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</si>
  <si>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</si>
  <si>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</si>
  <si>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</si>
  <si>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</si>
  <si>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</si>
  <si>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</si>
  <si>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</si>
  <si>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</si>
  <si>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</si>
  <si>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</si>
  <si>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</si>
  <si>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</si>
  <si>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</si>
  <si>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</si>
  <si>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</si>
  <si>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</si>
  <si>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</si>
  <si>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</si>
  <si>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</si>
  <si>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</si>
  <si>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</si>
  <si>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</si>
  <si>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</si>
  <si>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</si>
  <si>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</si>
  <si>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</si>
  <si>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</si>
  <si>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</si>
  <si>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</si>
  <si>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</si>
  <si>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</si>
  <si>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</si>
  <si>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</si>
  <si>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</si>
  <si>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</si>
  <si>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</si>
  <si>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</si>
  <si>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</si>
  <si>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</si>
  <si>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</si>
  <si>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</si>
  <si>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</si>
  <si>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</si>
  <si>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</si>
  <si>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</si>
  <si>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</si>
  <si>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</si>
  <si>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</si>
  <si>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</si>
  <si>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</si>
  <si>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</si>
  <si>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</si>
  <si>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</si>
  <si>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</si>
  <si>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</si>
  <si>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</si>
  <si>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</si>
  <si>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</si>
  <si>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</si>
  <si>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</si>
  <si>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</si>
  <si>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</si>
  <si>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</si>
  <si>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</si>
  <si>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</si>
  <si>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</si>
  <si>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</si>
  <si>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</si>
  <si>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</si>
  <si>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</si>
  <si>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</si>
  <si>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</si>
  <si>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</si>
  <si>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</si>
  <si>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</si>
  <si>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</si>
  <si>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</si>
  <si>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</si>
  <si>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</si>
  <si>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</si>
  <si>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</si>
  <si>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</si>
  <si>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</si>
  <si>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</si>
  <si>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</si>
  <si>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</si>
  <si>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</si>
  <si>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</si>
  <si>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</si>
  <si>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</si>
  <si>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</si>
  <si>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</si>
  <si>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</si>
  <si>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</si>
  <si>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</si>
  <si>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</si>
  <si>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</si>
  <si>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</si>
  <si>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</si>
  <si>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</si>
  <si>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</si>
  <si>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</si>
  <si>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</si>
  <si>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</si>
  <si>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</si>
  <si>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</si>
  <si>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</si>
  <si>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</si>
  <si>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</si>
  <si>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</si>
  <si>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</si>
  <si>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</si>
  <si>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</si>
  <si>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</si>
  <si>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</si>
  <si>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</si>
  <si>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</si>
  <si>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</si>
  <si>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</si>
  <si>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</si>
  <si>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</si>
  <si>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</si>
  <si>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</si>
  <si>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</si>
  <si>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</si>
  <si>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</si>
  <si>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</si>
  <si>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</si>
  <si>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</si>
  <si>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</si>
  <si>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</si>
  <si>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</si>
  <si>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</si>
  <si>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</si>
  <si>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</si>
  <si>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</si>
  <si>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</si>
  <si>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</si>
  <si>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</si>
  <si>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</si>
  <si>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</si>
  <si>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</si>
  <si>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</si>
  <si>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</si>
  <si>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</si>
  <si>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</si>
  <si>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</si>
  <si>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</si>
  <si>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</si>
  <si>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</si>
  <si>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</si>
  <si>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</si>
  <si>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</si>
  <si>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</si>
  <si>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</si>
  <si>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</si>
  <si>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</si>
  <si>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</si>
  <si>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</si>
  <si>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</si>
  <si>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</si>
  <si>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</si>
  <si>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</si>
  <si>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</si>
  <si>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</si>
  <si>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</si>
  <si>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</si>
  <si>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</si>
  <si>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</si>
  <si>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</si>
  <si>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</si>
  <si>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</si>
  <si>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</si>
  <si>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</si>
  <si>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</si>
  <si>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</si>
  <si>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</si>
  <si>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</si>
  <si>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</si>
  <si>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</si>
  <si>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</si>
  <si>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</si>
  <si>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</si>
  <si>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</si>
  <si>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</si>
  <si>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</si>
  <si>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</si>
  <si>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</si>
  <si>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</si>
  <si>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</si>
  <si>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</si>
  <si>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</si>
  <si>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</si>
  <si>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</si>
  <si>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</si>
  <si>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</si>
  <si>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</si>
  <si>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</si>
  <si>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</si>
  <si>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</si>
  <si>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</si>
  <si>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</si>
  <si>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</si>
  <si>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</si>
  <si>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</si>
  <si>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</si>
  <si>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</si>
  <si>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</si>
  <si>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</si>
  <si>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</si>
  <si>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</si>
  <si>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</si>
  <si>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</si>
  <si>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</si>
  <si>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</si>
  <si>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</si>
  <si>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</si>
  <si>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</si>
  <si>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</si>
  <si>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</si>
  <si>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</si>
  <si>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</si>
  <si>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</si>
  <si>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</si>
  <si>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</si>
  <si>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</si>
  <si>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</si>
  <si>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</si>
  <si>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</si>
  <si>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</si>
  <si>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</si>
  <si>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</si>
  <si>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</si>
  <si>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</si>
  <si>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</si>
  <si>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</si>
  <si>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</si>
  <si>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</si>
  <si>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</si>
  <si>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</si>
  <si>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</si>
  <si>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</si>
  <si>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</si>
  <si>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</si>
  <si>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</si>
  <si>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</si>
  <si>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</si>
  <si>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</si>
  <si>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</si>
  <si>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</si>
  <si>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</si>
  <si>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</si>
  <si>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</si>
  <si>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</si>
  <si>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</si>
  <si>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</si>
  <si>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</si>
  <si>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</si>
  <si>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</si>
  <si>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</si>
  <si>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</si>
  <si>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</si>
  <si>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</si>
  <si>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</si>
  <si>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</si>
  <si>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</si>
  <si>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</si>
  <si>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</si>
  <si>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</si>
  <si>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</si>
  <si>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</si>
  <si>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</si>
  <si>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</si>
  <si>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</si>
  <si>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</si>
  <si>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</si>
  <si>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</si>
  <si>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</si>
  <si>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</si>
  <si>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</si>
  <si>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</si>
  <si>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</si>
  <si>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</si>
  <si>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</si>
  <si>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</si>
  <si>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</si>
  <si>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</si>
  <si>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</si>
  <si>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</si>
  <si>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</si>
  <si>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</si>
  <si>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</si>
  <si>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</si>
  <si>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</si>
  <si>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</si>
  <si>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</si>
  <si>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</si>
  <si>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</si>
  <si>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</si>
  <si>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</si>
  <si>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</si>
  <si>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</si>
  <si>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</si>
  <si>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</si>
  <si>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</si>
  <si>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</si>
  <si>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</si>
  <si>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</si>
  <si>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</si>
  <si>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</si>
  <si>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</si>
  <si>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</si>
  <si>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</si>
  <si>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</si>
  <si>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</si>
  <si>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</si>
  <si>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</si>
  <si>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</si>
  <si>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</si>
  <si>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</si>
  <si>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</si>
  <si>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</si>
  <si>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</si>
  <si>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</si>
  <si>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</si>
  <si>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</si>
  <si>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</si>
  <si>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</si>
  <si>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</si>
  <si>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</si>
  <si>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</si>
  <si>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</si>
  <si>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</si>
  <si>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</si>
  <si>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</si>
  <si>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</si>
  <si>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</si>
  <si>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</si>
  <si>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</si>
  <si>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</si>
  <si>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</si>
  <si>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</si>
  <si>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</si>
  <si>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</si>
  <si>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</si>
  <si>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</si>
  <si>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</si>
  <si>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</si>
  <si>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</si>
  <si>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</si>
  <si>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</si>
  <si>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</si>
  <si>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</si>
  <si>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</si>
  <si>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</si>
  <si>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</si>
  <si>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</si>
  <si>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</si>
  <si>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</si>
  <si>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</si>
  <si>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</si>
  <si>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</si>
  <si>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</si>
  <si>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</si>
  <si>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</si>
  <si>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</si>
  <si>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</si>
  <si>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</si>
  <si>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</si>
  <si>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</si>
  <si>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</si>
  <si>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</si>
  <si>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</si>
  <si>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</si>
  <si>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</si>
  <si>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</si>
  <si>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</si>
  <si>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</si>
  <si>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</si>
  <si>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</si>
  <si>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</si>
  <si>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</si>
  <si>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</si>
  <si>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</si>
  <si>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</si>
  <si>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</si>
  <si>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</si>
  <si>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</si>
  <si>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</si>
  <si>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</si>
  <si>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</si>
  <si>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</si>
  <si>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</si>
  <si>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</si>
  <si>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</si>
  <si>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</si>
  <si>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</si>
  <si>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</si>
  <si>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</si>
  <si>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</si>
  <si>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</si>
  <si>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</si>
  <si>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</si>
  <si>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</si>
  <si>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</si>
  <si>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</si>
  <si>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</si>
  <si>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</si>
  <si>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</si>
  <si>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</si>
  <si>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</si>
  <si>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</si>
  <si>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</si>
  <si>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</si>
  <si>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</si>
  <si>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</si>
  <si>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</si>
  <si>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</si>
  <si>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</si>
  <si>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</si>
  <si>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</si>
  <si>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</si>
  <si>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</si>
  <si>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</si>
  <si>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</si>
  <si>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</si>
  <si>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</si>
  <si>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</si>
  <si>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</si>
  <si>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</si>
  <si>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</si>
  <si>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</si>
  <si>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</si>
  <si>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</si>
  <si>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</si>
  <si>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</si>
  <si>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</si>
  <si>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</si>
  <si>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</si>
  <si>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</si>
  <si>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</si>
  <si>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</si>
  <si>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</si>
  <si>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</si>
  <si>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</si>
  <si>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</si>
  <si>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</si>
  <si>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</si>
  <si>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</si>
  <si>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</si>
  <si>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</si>
  <si>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</si>
  <si>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</si>
  <si>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</si>
  <si>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</si>
  <si>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</si>
  <si>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</si>
  <si>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</si>
  <si>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</si>
  <si>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</si>
  <si>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</si>
  <si>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</si>
  <si>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</si>
  <si>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</si>
  <si>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</si>
  <si>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</si>
  <si>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</si>
  <si>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</si>
  <si>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</si>
  <si>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</si>
  <si>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</si>
  <si>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</si>
  <si>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</si>
  <si>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</si>
  <si>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</si>
  <si>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</si>
  <si>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</si>
  <si>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</si>
  <si>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</si>
  <si>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</si>
  <si>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</si>
  <si>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</si>
  <si>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</si>
  <si>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</si>
  <si>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</si>
  <si>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</si>
  <si>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</si>
  <si>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</si>
  <si>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</si>
  <si>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</si>
  <si>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</si>
  <si>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</si>
  <si>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</si>
  <si>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</si>
  <si>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</si>
  <si>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</si>
  <si>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</si>
  <si>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</si>
  <si>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</si>
  <si>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</si>
  <si>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</si>
  <si>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</si>
  <si>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</si>
  <si>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</si>
  <si>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</si>
  <si>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</si>
  <si>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</si>
  <si>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</si>
  <si>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</si>
  <si>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</si>
  <si>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</si>
  <si>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</si>
  <si>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</si>
  <si>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</si>
  <si>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</si>
  <si>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</si>
  <si>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</si>
  <si>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</si>
  <si>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</si>
  <si>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</si>
  <si>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</si>
  <si>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</si>
  <si>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</si>
  <si>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</si>
  <si>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</si>
  <si>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</si>
  <si>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</si>
  <si>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</si>
  <si>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</si>
  <si>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</si>
  <si>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</si>
  <si>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</si>
  <si>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</si>
  <si>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</si>
  <si>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</si>
  <si>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</si>
  <si>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</si>
  <si>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</si>
  <si>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</si>
  <si>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</si>
  <si>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</si>
  <si>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</si>
  <si>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</si>
  <si>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</si>
  <si>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</si>
  <si>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</si>
  <si>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</si>
  <si>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</si>
  <si>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</si>
  <si>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</si>
  <si>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</si>
  <si>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</si>
  <si>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</si>
  <si>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</si>
  <si>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</si>
  <si>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</si>
  <si>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</si>
  <si>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</si>
  <si>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</si>
  <si>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</si>
  <si>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</si>
  <si>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</si>
  <si>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</si>
  <si>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</si>
  <si>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</si>
  <si>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</si>
  <si>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</si>
  <si>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</si>
  <si>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</si>
  <si>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</si>
  <si>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</si>
  <si>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</si>
  <si>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</si>
  <si>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</si>
  <si>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</si>
  <si>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</si>
  <si>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</si>
  <si>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</si>
  <si>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</si>
  <si>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</si>
  <si>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</si>
  <si>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</si>
  <si>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</si>
  <si>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</si>
  <si>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</si>
  <si>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</si>
  <si>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</si>
  <si>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</si>
  <si>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</si>
  <si>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</si>
  <si>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</si>
  <si>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</si>
  <si>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</si>
  <si>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</si>
  <si>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</si>
  <si>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</si>
  <si>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</si>
  <si>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</si>
  <si>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</si>
  <si>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</si>
  <si>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</si>
  <si>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</si>
  <si>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</si>
  <si>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</si>
  <si>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</si>
  <si>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</si>
  <si>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</si>
  <si>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</si>
  <si>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</si>
  <si>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</si>
  <si>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</si>
  <si>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</si>
  <si>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</si>
  <si>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</si>
  <si>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</si>
  <si>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</si>
  <si>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</si>
  <si>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</si>
  <si>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</si>
  <si>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</si>
  <si>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</si>
  <si>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</si>
  <si>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</si>
  <si>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</si>
  <si>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</si>
  <si>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</si>
  <si>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</si>
  <si>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</si>
  <si>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</si>
  <si>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</si>
  <si>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</si>
  <si>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</si>
  <si>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</si>
  <si>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</si>
  <si>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</si>
  <si>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</si>
  <si>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</si>
  <si>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</si>
  <si>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</si>
  <si>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</si>
  <si>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</si>
  <si>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</si>
  <si>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</si>
  <si>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</si>
  <si>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</si>
  <si>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</si>
  <si>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</si>
  <si>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</si>
  <si>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</si>
  <si>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</si>
  <si>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</si>
  <si>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</si>
  <si>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</si>
  <si>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</si>
  <si>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</si>
  <si>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</si>
  <si>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</si>
  <si>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</si>
  <si>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</si>
  <si>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</si>
  <si>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</si>
  <si>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</si>
  <si>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</si>
  <si>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</si>
  <si>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</si>
  <si>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</si>
  <si>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</si>
  <si>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</si>
  <si>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</si>
  <si>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</si>
  <si>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</si>
  <si>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</si>
  <si>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</si>
  <si>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</si>
  <si>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</si>
  <si>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</si>
  <si>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</si>
  <si>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</si>
  <si>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</si>
  <si>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</si>
  <si>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</si>
  <si>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</si>
  <si>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</si>
  <si>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</si>
  <si>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</si>
  <si>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</si>
  <si>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</si>
  <si>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</si>
  <si>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</si>
  <si>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</si>
  <si>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</si>
  <si>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</si>
  <si>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</si>
  <si>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</si>
  <si>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</si>
  <si>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</si>
  <si>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</si>
  <si>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</si>
  <si>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</si>
  <si>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</si>
  <si>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</si>
  <si>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</si>
  <si>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</si>
  <si>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</si>
  <si>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</si>
  <si>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</si>
  <si>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</si>
  <si>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</si>
  <si>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</si>
  <si>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</si>
  <si>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</si>
  <si>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</si>
  <si>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</si>
  <si>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</si>
  <si>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</si>
  <si>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</si>
  <si>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</si>
  <si>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</si>
  <si>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</si>
  <si>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</si>
  <si>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</si>
  <si>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</si>
  <si>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</si>
  <si>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</si>
  <si>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</si>
  <si>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</si>
  <si>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</si>
  <si>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</si>
  <si>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</si>
  <si>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</si>
  <si>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</si>
  <si>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</si>
  <si>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</si>
  <si>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</si>
  <si>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</si>
  <si>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</si>
  <si>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</si>
  <si>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</si>
  <si>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</si>
  <si>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</si>
  <si>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</si>
  <si>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</si>
  <si>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</si>
  <si>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</si>
  <si>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</si>
  <si>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</si>
  <si>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</si>
  <si>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</si>
  <si>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</si>
  <si>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</si>
  <si>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</si>
  <si>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</si>
  <si>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</si>
  <si>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</si>
  <si>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</si>
  <si>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</si>
  <si>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</si>
  <si>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</si>
  <si>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</si>
  <si>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</si>
  <si>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</si>
  <si>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</si>
  <si>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</si>
  <si>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</si>
  <si>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</si>
  <si>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</si>
  <si>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</si>
  <si>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</si>
  <si>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</si>
  <si>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</si>
  <si>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</si>
  <si>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</si>
  <si>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</si>
  <si>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</si>
  <si>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</si>
  <si>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</si>
  <si>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</si>
  <si>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</si>
  <si>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</si>
  <si>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</si>
  <si>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</si>
  <si>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</si>
  <si>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</si>
  <si>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</si>
  <si>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</si>
  <si>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</si>
  <si>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</si>
  <si>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</si>
  <si>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</si>
  <si>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</si>
  <si>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</si>
  <si>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</si>
  <si>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</si>
  <si>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</si>
  <si>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</si>
  <si>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</si>
  <si>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</si>
  <si>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</si>
  <si>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</si>
  <si>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</si>
  <si>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</si>
  <si>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</si>
  <si>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</si>
  <si>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</si>
  <si>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</si>
  <si>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</si>
  <si>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</si>
  <si>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</si>
  <si>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</si>
  <si>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</si>
  <si>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</si>
  <si>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</si>
  <si>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</si>
  <si>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</si>
  <si>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</si>
  <si>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</si>
  <si>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</si>
  <si>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</si>
  <si>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</si>
  <si>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</si>
  <si>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</si>
  <si>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</si>
  <si>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</si>
  <si>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</si>
  <si>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</si>
  <si>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</si>
  <si>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</si>
  <si>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</si>
  <si>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</si>
  <si>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</si>
  <si>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</si>
  <si>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</si>
  <si>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</si>
  <si>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</si>
  <si>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</si>
  <si>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</si>
  <si>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</si>
  <si>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</si>
  <si>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</si>
  <si>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</si>
  <si>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</si>
  <si>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</si>
  <si>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</si>
  <si>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</si>
  <si>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</si>
  <si>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</si>
  <si>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</si>
  <si>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</si>
  <si>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</si>
  <si>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</si>
  <si>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</si>
  <si>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</si>
  <si>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</si>
  <si>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</si>
  <si>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</si>
  <si>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</si>
  <si>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</si>
  <si>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</si>
  <si>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</si>
  <si>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</si>
  <si>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</si>
  <si>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</si>
  <si>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</si>
  <si>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</si>
  <si>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</si>
  <si>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</si>
  <si>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</si>
  <si>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</si>
  <si>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</si>
  <si>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</si>
  <si>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</si>
  <si>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</si>
  <si>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</si>
  <si>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</si>
  <si>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</si>
  <si>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</si>
  <si>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</si>
  <si>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</si>
  <si>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</si>
  <si>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</si>
  <si>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</si>
  <si>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</si>
  <si>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</si>
  <si>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</si>
  <si>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</si>
  <si>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</si>
  <si>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</si>
  <si>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</si>
  <si>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</si>
  <si>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</si>
  <si>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</si>
  <si>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</si>
  <si>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</si>
  <si>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</si>
  <si>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</si>
  <si>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</si>
  <si>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</si>
  <si>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</si>
  <si>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</si>
  <si>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</si>
  <si>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</si>
  <si>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</si>
  <si>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</si>
  <si>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</si>
  <si>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</si>
  <si>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</si>
  <si>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</si>
  <si>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</si>
  <si>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</si>
  <si>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</si>
  <si>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</si>
  <si>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</si>
  <si>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</si>
  <si>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</si>
  <si>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</si>
  <si>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</si>
  <si>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</si>
  <si>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</si>
  <si>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</si>
  <si>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</si>
  <si>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</si>
  <si>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</si>
  <si>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</si>
  <si>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</si>
  <si>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</si>
  <si>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</si>
  <si>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</si>
  <si>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</si>
  <si>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</si>
  <si>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</si>
  <si>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</si>
  <si>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</si>
  <si>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</si>
  <si>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</si>
  <si>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</si>
  <si>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</si>
  <si>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</si>
  <si>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</si>
  <si>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</si>
  <si>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</si>
  <si>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</si>
  <si>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</si>
  <si>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</si>
  <si>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</si>
  <si>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</si>
  <si>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</si>
  <si>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</si>
  <si>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</si>
  <si>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</si>
  <si>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</si>
  <si>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</si>
  <si>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</si>
  <si>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</si>
  <si>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</si>
  <si>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</si>
  <si>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</si>
  <si>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</si>
  <si>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</si>
  <si>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</si>
  <si>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</si>
  <si>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</si>
  <si>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</si>
  <si>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</si>
  <si>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</si>
  <si>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</si>
  <si>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</si>
  <si>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</si>
  <si>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</si>
  <si>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</si>
  <si>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</si>
  <si>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</si>
  <si>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</si>
  <si>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</si>
  <si>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</si>
  <si>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</si>
  <si>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</si>
  <si>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</si>
  <si>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</si>
  <si>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</si>
  <si>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</si>
  <si>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</si>
  <si>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</si>
  <si>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</si>
  <si>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</si>
  <si>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</si>
  <si>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</si>
  <si>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</si>
  <si>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</si>
  <si>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</si>
  <si>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</si>
  <si>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</si>
  <si>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</si>
  <si>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</si>
  <si>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</si>
  <si>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</si>
  <si>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</si>
  <si>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</si>
  <si>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</si>
  <si>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</si>
  <si>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</si>
  <si>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</si>
  <si>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</si>
  <si>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</si>
  <si>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</si>
  <si>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</si>
  <si>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</si>
  <si>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</si>
  <si>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</si>
  <si>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</si>
  <si>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</si>
  <si>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</si>
  <si>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</si>
  <si>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</si>
  <si>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</si>
  <si>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</si>
  <si>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</si>
  <si>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</si>
  <si>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</si>
  <si>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</si>
  <si>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</si>
  <si>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</si>
  <si>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</si>
  <si>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</si>
  <si>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</si>
  <si>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</si>
  <si>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</si>
  <si>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</si>
  <si>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</si>
  <si>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</si>
  <si>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</si>
  <si>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</si>
  <si>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</si>
  <si>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</si>
  <si>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</si>
  <si>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</si>
  <si>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</si>
  <si>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</si>
  <si>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</si>
  <si>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</si>
  <si>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</si>
  <si>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</si>
  <si>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</si>
  <si>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</si>
  <si>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</si>
  <si>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</si>
  <si>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</si>
  <si>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</si>
  <si>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</si>
  <si>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</si>
  <si>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</si>
  <si>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</si>
  <si>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</si>
  <si>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</si>
  <si>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</si>
  <si>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</si>
  <si>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</si>
  <si>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</si>
  <si>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</si>
  <si>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</si>
  <si>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</si>
  <si>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</si>
  <si>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</si>
  <si>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</si>
  <si>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</si>
  <si>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</si>
  <si>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</si>
  <si>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</si>
  <si>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</si>
  <si>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</si>
  <si>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</si>
  <si>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</si>
  <si>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</si>
  <si>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</si>
  <si>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</si>
  <si>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</si>
  <si>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</si>
  <si>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</si>
  <si>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</si>
  <si>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</si>
  <si>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</si>
  <si>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</si>
  <si>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</si>
  <si>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</si>
  <si>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</si>
  <si>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</si>
  <si>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</si>
  <si>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</si>
  <si>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</si>
  <si>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</si>
  <si>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</si>
  <si>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</si>
  <si>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</si>
  <si>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</si>
  <si>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</si>
  <si>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</si>
  <si>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</si>
  <si>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</si>
  <si>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</si>
  <si>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</si>
  <si>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</si>
  <si>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</si>
  <si>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</si>
  <si>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</si>
  <si>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</si>
  <si>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</si>
  <si>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</si>
  <si>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</si>
  <si>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</si>
  <si>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</si>
  <si>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</si>
  <si>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</si>
  <si>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</si>
  <si>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</si>
  <si>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</si>
  <si>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</si>
  <si>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</si>
  <si>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</si>
  <si>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</si>
  <si>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</si>
  <si>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</si>
  <si>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</si>
  <si>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</si>
  <si>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</si>
  <si>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</si>
  <si>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</si>
  <si>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</si>
  <si>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</si>
  <si>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</si>
  <si>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</si>
  <si>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</si>
  <si>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</si>
  <si>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</si>
  <si>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</si>
  <si>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</si>
  <si>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</si>
  <si>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</si>
  <si>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</si>
  <si>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</si>
  <si>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</si>
  <si>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</si>
  <si>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</si>
  <si>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</si>
  <si>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</si>
  <si>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</si>
  <si>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</si>
  <si>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</si>
  <si>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</si>
  <si>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</si>
  <si>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</si>
  <si>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</si>
  <si>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</si>
  <si>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</si>
  <si>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</si>
  <si>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</si>
  <si>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</si>
  <si>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</si>
  <si>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</si>
  <si>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</si>
  <si>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</si>
  <si>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</si>
  <si>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</si>
  <si>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</si>
  <si>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</si>
  <si>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</si>
  <si>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</si>
  <si>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</si>
  <si>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</si>
  <si>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</si>
  <si>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</si>
  <si>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</si>
  <si>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</si>
  <si>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</si>
  <si>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</si>
  <si>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</si>
  <si>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</si>
  <si>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</si>
  <si>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</si>
  <si>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</si>
  <si>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</si>
  <si>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</si>
  <si>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</si>
  <si>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</si>
  <si>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</si>
  <si>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</si>
  <si>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</si>
  <si>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</si>
  <si>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</si>
  <si>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</si>
  <si>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</si>
  <si>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</si>
  <si>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</si>
  <si>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</si>
  <si>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</si>
  <si>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</si>
  <si>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</si>
  <si>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</si>
  <si>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</si>
  <si>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</si>
  <si>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</si>
  <si>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</si>
  <si>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</si>
  <si>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</si>
  <si>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</si>
  <si>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</si>
  <si>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</si>
  <si>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</si>
  <si>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</si>
  <si>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</si>
  <si>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</si>
  <si>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</si>
  <si>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</si>
  <si>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</si>
  <si>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</si>
  <si>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</si>
  <si>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</si>
  <si>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</si>
  <si>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</si>
  <si>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</si>
  <si>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</si>
  <si>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</si>
  <si>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</si>
  <si>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</si>
  <si>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</si>
  <si>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</si>
  <si>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</si>
  <si>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</si>
  <si>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</si>
  <si>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</si>
  <si>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</si>
  <si>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</si>
  <si>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</si>
  <si>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</si>
  <si>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</si>
  <si>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</si>
  <si>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</si>
  <si>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</si>
  <si>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</si>
  <si>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</si>
  <si>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</si>
  <si>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</si>
  <si>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</si>
  <si>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</si>
  <si>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</si>
  <si>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</si>
  <si>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</si>
  <si>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</si>
  <si>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</si>
  <si>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</si>
  <si>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</si>
  <si>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</si>
  <si>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</si>
  <si>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</si>
  <si>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</si>
  <si>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</si>
  <si>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</si>
  <si>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</si>
  <si>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</si>
  <si>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</si>
  <si>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</si>
  <si>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</si>
  <si>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</si>
  <si>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</si>
  <si>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</si>
  <si>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</si>
  <si>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</si>
  <si>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</si>
  <si>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</si>
  <si>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</si>
  <si>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</si>
  <si>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</si>
  <si>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</si>
  <si>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</si>
  <si>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</si>
  <si>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</si>
  <si>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</si>
  <si>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</si>
  <si>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</si>
  <si>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</si>
  <si>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</si>
  <si>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</si>
  <si>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</si>
  <si>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</si>
  <si>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</si>
  <si>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</si>
  <si>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</si>
  <si>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</si>
  <si>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</si>
  <si>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</si>
  <si>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</si>
  <si>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</si>
  <si>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</si>
  <si>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</si>
  <si>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</si>
  <si>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</si>
  <si>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</si>
  <si>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</si>
  <si>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</si>
  <si>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</si>
  <si>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</si>
  <si>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</si>
  <si>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</si>
  <si>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</si>
  <si>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</si>
  <si>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</si>
  <si>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</si>
  <si>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</si>
  <si>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</si>
  <si>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</si>
  <si>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</si>
  <si>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</si>
  <si>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</si>
  <si>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</si>
  <si>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</si>
  <si>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</si>
  <si>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</si>
  <si>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</si>
  <si>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</si>
  <si>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</si>
  <si>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</si>
  <si>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</si>
  <si>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</si>
  <si>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</si>
  <si>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</si>
  <si>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</si>
  <si>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</si>
  <si>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</si>
  <si>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</si>
  <si>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</si>
  <si>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</si>
  <si>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</si>
  <si>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</si>
  <si>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</si>
  <si>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</si>
  <si>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</si>
  <si>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</si>
  <si>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</si>
  <si>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</si>
  <si>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</si>
  <si>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</si>
  <si>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</si>
  <si>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</si>
  <si>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</si>
  <si>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</si>
  <si>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</si>
  <si>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</si>
  <si>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</si>
  <si>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</si>
  <si>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</si>
  <si>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</si>
  <si>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</si>
  <si>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</si>
  <si>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</si>
  <si>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</si>
  <si>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</si>
  <si>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</si>
  <si>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</si>
  <si>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</si>
  <si>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</si>
  <si>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</si>
  <si>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</si>
  <si>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</si>
  <si>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</si>
  <si>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</si>
  <si>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</si>
  <si>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</si>
  <si>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</si>
  <si>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</si>
  <si>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</si>
  <si>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</si>
  <si>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</si>
  <si>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</si>
  <si>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</si>
  <si>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</si>
  <si>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</si>
  <si>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</si>
  <si>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</si>
  <si>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</si>
  <si>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</si>
  <si>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</si>
  <si>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</si>
  <si>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</si>
  <si>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</si>
  <si>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</si>
  <si>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</si>
  <si>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</si>
  <si>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</si>
  <si>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</si>
  <si>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</si>
  <si>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</si>
  <si>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</si>
  <si>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</si>
  <si>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</si>
  <si>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</si>
  <si>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</si>
  <si>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</si>
  <si>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</si>
  <si>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</si>
  <si>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</si>
  <si>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</si>
  <si>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</si>
  <si>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</si>
  <si>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</si>
  <si>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</si>
  <si>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</si>
  <si>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</si>
  <si>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</si>
  <si>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</si>
  <si>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</si>
  <si>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</si>
  <si>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</si>
  <si>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</si>
  <si>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</si>
  <si>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</si>
  <si>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</si>
  <si>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</si>
  <si>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</si>
  <si>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</si>
  <si>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</si>
  <si>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</si>
  <si>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</si>
  <si>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</si>
  <si>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</si>
  <si>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</si>
  <si>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</si>
  <si>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</si>
  <si>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</si>
  <si>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</si>
  <si>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</si>
  <si>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</si>
  <si>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</si>
  <si>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</si>
  <si>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</si>
  <si>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</si>
  <si>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</si>
  <si>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</si>
  <si>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</si>
  <si>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</si>
  <si>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</si>
  <si>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</si>
  <si>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</si>
  <si>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</si>
  <si>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</si>
  <si>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</si>
  <si>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</si>
  <si>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</si>
  <si>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</si>
  <si>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</si>
  <si>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</si>
  <si>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</si>
  <si>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</si>
  <si>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</si>
  <si>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</si>
  <si>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</si>
  <si>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</si>
  <si>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</si>
  <si>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</si>
  <si>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</si>
  <si>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</si>
  <si>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</si>
  <si>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</si>
  <si>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</si>
  <si>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</si>
  <si>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</si>
  <si>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</si>
  <si>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</si>
  <si>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</si>
  <si>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</si>
  <si>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</si>
  <si>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</si>
  <si>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</si>
  <si>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</si>
  <si>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</si>
  <si>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</si>
  <si>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</si>
  <si>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</si>
  <si>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</si>
  <si>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</si>
  <si>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</si>
  <si>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</si>
  <si>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</si>
  <si>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</si>
  <si>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</si>
  <si>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</si>
  <si>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</si>
  <si>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</si>
  <si>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</si>
  <si>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</si>
  <si>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</si>
  <si>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</si>
  <si>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</si>
  <si>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</si>
  <si>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</si>
  <si>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</si>
  <si>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</si>
  <si>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</si>
  <si>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</si>
  <si>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</si>
  <si>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</si>
  <si>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</si>
  <si>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</si>
  <si>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</si>
  <si>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</si>
  <si>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</si>
  <si>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</si>
  <si>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</si>
  <si>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</si>
  <si>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</si>
  <si>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</si>
  <si>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</si>
  <si>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</si>
  <si>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</si>
  <si>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</si>
  <si>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</si>
  <si>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</si>
  <si>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</si>
  <si>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</si>
  <si>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</si>
  <si>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</si>
  <si>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</si>
  <si>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</si>
  <si>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</si>
  <si>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</si>
  <si>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</si>
  <si>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</si>
  <si>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</si>
  <si>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</si>
  <si>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</si>
  <si>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</si>
  <si>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</si>
  <si>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</si>
  <si>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</si>
  <si>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</si>
  <si>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</si>
  <si>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</si>
  <si>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</si>
  <si>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</si>
  <si>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</si>
  <si>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</si>
  <si>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</si>
  <si>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</si>
  <si>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</si>
  <si>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</si>
  <si>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</si>
  <si>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</si>
  <si>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</si>
  <si>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</si>
  <si>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</si>
  <si>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</si>
  <si>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</si>
  <si>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</si>
  <si>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</si>
  <si>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</si>
  <si>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</si>
  <si>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</si>
  <si>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</si>
  <si>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</si>
  <si>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</si>
  <si>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</si>
  <si>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</si>
  <si>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</si>
  <si>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</si>
  <si>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</si>
  <si>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</si>
  <si>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</si>
  <si>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</si>
  <si>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</si>
  <si>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</si>
  <si>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</si>
  <si>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</si>
  <si>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</si>
  <si>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</si>
  <si>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</si>
  <si>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</si>
  <si>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</si>
  <si>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</si>
  <si>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</si>
  <si>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</si>
  <si>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</si>
  <si>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</si>
  <si>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</si>
  <si>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</si>
  <si>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</si>
  <si>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</si>
  <si>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</si>
  <si>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</si>
  <si>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</si>
  <si>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</si>
  <si>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</si>
  <si>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</si>
  <si>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</si>
  <si>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</si>
  <si>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</si>
  <si>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</si>
  <si>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</si>
  <si>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</si>
  <si>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</si>
  <si>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</si>
  <si>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</si>
  <si>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</si>
  <si>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</si>
  <si>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</si>
  <si>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</si>
  <si>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</si>
  <si>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</si>
  <si>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</si>
  <si>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</si>
  <si>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</si>
  <si>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</si>
  <si>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</si>
  <si>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</si>
  <si>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</si>
  <si>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</si>
  <si>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</si>
  <si>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</si>
  <si>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</si>
  <si>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</si>
  <si>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</si>
  <si>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</si>
  <si>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</si>
  <si>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</si>
  <si>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</si>
  <si>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</si>
  <si>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</si>
  <si>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</si>
  <si>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</si>
  <si>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</si>
  <si>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</si>
  <si>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</si>
  <si>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</si>
  <si>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</si>
  <si>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</si>
  <si>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</si>
  <si>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</si>
  <si>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</si>
  <si>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</si>
  <si>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</si>
  <si>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</si>
  <si>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</si>
  <si>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</si>
  <si>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</si>
  <si>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</si>
  <si>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</si>
  <si>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</si>
  <si>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</si>
  <si>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</si>
  <si>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</si>
  <si>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</si>
  <si>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</si>
  <si>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</si>
  <si>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</si>
  <si>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</si>
  <si>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</si>
  <si>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</si>
  <si>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</si>
  <si>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</si>
  <si>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</si>
  <si>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</si>
  <si>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</si>
  <si>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</si>
  <si>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</si>
  <si>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</si>
  <si>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</si>
  <si>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</si>
  <si>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</si>
  <si>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</si>
  <si>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</si>
  <si>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</si>
  <si>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</si>
  <si>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</si>
  <si>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</si>
  <si>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</si>
  <si>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</si>
  <si>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</si>
  <si>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</si>
  <si>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</si>
  <si>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</si>
  <si>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</si>
  <si>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</si>
  <si>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</si>
  <si>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</si>
  <si>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</si>
  <si>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</si>
  <si>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</si>
  <si>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</si>
  <si>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</si>
  <si>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</si>
  <si>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</si>
  <si>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</si>
  <si>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</si>
  <si>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</si>
  <si>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</si>
  <si>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</si>
  <si>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</si>
  <si>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</si>
  <si>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</si>
  <si>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</si>
  <si>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</si>
  <si>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</si>
  <si>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</si>
  <si>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</si>
  <si>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</si>
  <si>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</si>
  <si>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</si>
  <si>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</si>
  <si>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</si>
  <si>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</si>
  <si>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</si>
  <si>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</si>
  <si>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</si>
  <si>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</si>
  <si>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</si>
  <si>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</si>
  <si>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</si>
  <si>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</si>
  <si>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</si>
  <si>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</si>
  <si>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</si>
  <si>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</si>
  <si>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</si>
  <si>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</si>
  <si>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</si>
  <si>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</si>
  <si>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</si>
  <si>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</si>
  <si>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</si>
  <si>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</si>
  <si>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</si>
  <si>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</si>
  <si>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</si>
  <si>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</si>
  <si>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</si>
  <si>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</si>
  <si>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</si>
  <si>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</si>
  <si>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</si>
  <si>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</si>
  <si>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</si>
  <si>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</si>
  <si>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</si>
  <si>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</si>
  <si>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</si>
  <si>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</si>
  <si>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</si>
  <si>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</si>
  <si>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</si>
  <si>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</si>
  <si>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</si>
  <si>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</si>
  <si>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</si>
  <si>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</si>
  <si>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</si>
  <si>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</si>
  <si>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</si>
  <si>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</si>
  <si>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</si>
  <si>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</si>
  <si>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</si>
  <si>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</si>
  <si>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</si>
  <si>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</si>
  <si>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</si>
  <si>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</si>
  <si>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</si>
  <si>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</si>
  <si>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</si>
  <si>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</si>
  <si>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</si>
  <si>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</si>
  <si>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</si>
  <si>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</si>
  <si>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</si>
  <si>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</si>
  <si>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</si>
  <si>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</si>
  <si>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</si>
  <si>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</si>
  <si>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</si>
  <si>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</si>
  <si>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</si>
  <si>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</si>
  <si>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</si>
  <si>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</si>
  <si>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</si>
  <si>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</si>
  <si>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</si>
  <si>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</si>
  <si>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</si>
  <si>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</si>
  <si>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</si>
  <si>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</si>
  <si>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</si>
  <si>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</si>
  <si>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</si>
  <si>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</si>
  <si>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</si>
  <si>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</si>
  <si>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</si>
  <si>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</si>
  <si>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</si>
  <si>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</si>
  <si>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</si>
  <si>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</si>
  <si>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</si>
  <si>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</si>
  <si>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</si>
  <si>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</si>
  <si>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</si>
  <si>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</si>
  <si>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</si>
  <si>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</si>
  <si>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</si>
  <si>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</si>
  <si>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</si>
  <si>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</si>
  <si>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</si>
  <si>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</si>
  <si>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</si>
  <si>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</si>
  <si>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</si>
  <si>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</si>
  <si>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</si>
  <si>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</si>
  <si>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</si>
  <si>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</si>
  <si>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</si>
  <si>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</si>
  <si>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</si>
  <si>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</si>
  <si>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</si>
  <si>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</si>
  <si>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</si>
  <si>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</si>
  <si>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</si>
  <si>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</si>
  <si>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</si>
  <si>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</si>
  <si>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</si>
  <si>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</si>
  <si>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</si>
  <si>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</si>
  <si>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</si>
  <si>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</si>
  <si>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</si>
  <si>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</si>
  <si>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</si>
  <si>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</si>
  <si>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</si>
  <si>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</si>
  <si>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</si>
  <si>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</si>
  <si>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</si>
  <si>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</si>
  <si>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</si>
  <si>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</si>
  <si>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</si>
  <si>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</si>
  <si>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</si>
  <si>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</si>
  <si>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</si>
  <si>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</si>
  <si>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</si>
  <si>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</si>
  <si>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</si>
  <si>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</si>
  <si>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</si>
  <si>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</si>
  <si>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</si>
  <si>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</si>
  <si>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</si>
  <si>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</si>
  <si>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</si>
  <si>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</si>
  <si>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</si>
  <si>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</si>
  <si>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</si>
  <si>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</si>
  <si>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</si>
  <si>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</si>
  <si>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</si>
  <si>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</si>
  <si>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</si>
  <si>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</si>
  <si>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</si>
  <si>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</si>
  <si>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</si>
  <si>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</si>
  <si>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</si>
  <si>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</si>
  <si>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</si>
  <si>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</si>
  <si>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</si>
  <si>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</si>
  <si>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</si>
  <si>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</si>
  <si>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</si>
  <si>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</si>
  <si>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</si>
  <si>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</si>
  <si>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</si>
  <si>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</si>
  <si>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</si>
  <si>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</si>
  <si>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</si>
  <si>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</si>
  <si>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</si>
  <si>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</si>
  <si>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</si>
  <si>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</si>
  <si>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</si>
  <si>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</si>
  <si>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</si>
  <si>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</si>
  <si>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</si>
  <si>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</si>
  <si>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</si>
  <si>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</si>
  <si>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</si>
  <si>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</si>
  <si>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</si>
  <si>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</si>
  <si>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</si>
  <si>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</si>
  <si>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</si>
  <si>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</si>
  <si>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</si>
  <si>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</si>
  <si>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</si>
  <si>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</si>
  <si>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</si>
  <si>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</si>
  <si>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</si>
  <si>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</si>
  <si>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</si>
  <si>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</si>
  <si>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</si>
  <si>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</si>
  <si>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</si>
  <si>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</si>
  <si>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</si>
  <si>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</si>
  <si>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</si>
  <si>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</si>
  <si>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</si>
  <si>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</si>
  <si>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</si>
  <si>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</si>
  <si>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</si>
  <si>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</si>
  <si>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</si>
  <si>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</si>
  <si>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</si>
  <si>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</si>
  <si>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</si>
  <si>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</si>
  <si>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</si>
  <si>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</si>
  <si>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</si>
  <si>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</si>
  <si>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</si>
  <si>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</si>
  <si>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</si>
  <si>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</si>
  <si>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</si>
  <si>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</si>
  <si>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</si>
  <si>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</si>
  <si>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</si>
  <si>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</si>
  <si>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</si>
  <si>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</si>
  <si>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</si>
  <si>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</si>
  <si>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</si>
  <si>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</si>
  <si>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</si>
  <si>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</si>
  <si>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</si>
  <si>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</si>
  <si>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</si>
  <si>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</si>
  <si>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</si>
  <si>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</si>
  <si>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</si>
  <si>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</si>
  <si>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</si>
  <si>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</si>
  <si>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</si>
  <si>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</si>
  <si>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</si>
  <si>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</si>
  <si>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</si>
  <si>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</si>
  <si>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</si>
  <si>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</si>
  <si>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</si>
  <si>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</si>
  <si>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</si>
  <si>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</si>
  <si>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</si>
  <si>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</si>
  <si>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</si>
  <si>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</si>
  <si>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</si>
  <si>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</si>
  <si>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</si>
  <si>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</si>
  <si>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</si>
  <si>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</si>
  <si>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</si>
  <si>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</si>
  <si>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</si>
  <si>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</si>
  <si>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</si>
  <si>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</si>
  <si>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</si>
  <si>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</si>
  <si>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</si>
  <si>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</si>
  <si>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</si>
  <si>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</si>
  <si>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</si>
  <si>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</si>
  <si>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</si>
  <si>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</si>
  <si>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</si>
  <si>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</si>
  <si>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</si>
  <si>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</si>
  <si>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</si>
  <si>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</si>
  <si>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</si>
  <si>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</si>
  <si>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</si>
  <si>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</si>
  <si>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</si>
  <si>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</si>
  <si>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</si>
  <si>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</si>
  <si>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</si>
  <si>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</si>
  <si>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</si>
  <si>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</si>
  <si>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</si>
  <si>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</si>
  <si>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</si>
  <si>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</si>
  <si>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</si>
  <si>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</si>
  <si>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</si>
  <si>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</si>
  <si>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</si>
  <si>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</si>
  <si>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</si>
  <si>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</si>
  <si>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</si>
  <si>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</si>
  <si>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</si>
  <si>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</si>
  <si>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</si>
  <si>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</si>
  <si>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</si>
  <si>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</si>
  <si>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</si>
  <si>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</si>
  <si>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</si>
  <si>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</si>
  <si>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</si>
  <si>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</si>
  <si>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</si>
  <si>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</si>
  <si>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</si>
  <si>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</si>
  <si>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</si>
  <si>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</si>
  <si>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</si>
  <si>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</si>
  <si>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</si>
  <si>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</si>
  <si>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</si>
  <si>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</si>
  <si>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</si>
  <si>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</si>
  <si>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</si>
  <si>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</si>
  <si>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</si>
  <si>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</si>
  <si>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</si>
  <si>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</si>
  <si>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</si>
  <si>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</si>
  <si>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</si>
  <si>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</si>
  <si>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</si>
  <si>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</si>
  <si>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</si>
  <si>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</si>
  <si>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</si>
  <si>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</si>
  <si>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</si>
  <si>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</si>
  <si>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</si>
  <si>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</si>
  <si>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</si>
  <si>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</si>
  <si>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</si>
  <si>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</si>
  <si>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</si>
  <si>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</si>
  <si>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</si>
  <si>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</si>
  <si>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</si>
  <si>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</si>
  <si>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</si>
  <si>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</si>
  <si>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</si>
  <si>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</si>
  <si>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</si>
  <si>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</si>
  <si>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</si>
  <si>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</si>
  <si>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</si>
  <si>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</si>
  <si>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</si>
  <si>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</si>
  <si>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</si>
  <si>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</si>
  <si>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</si>
  <si>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</si>
  <si>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</si>
  <si>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</si>
  <si>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</si>
  <si>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</si>
  <si>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</si>
  <si>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</si>
  <si>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</si>
  <si>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</si>
  <si>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</si>
  <si>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</si>
  <si>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</si>
  <si>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</si>
  <si>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</si>
  <si>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</si>
  <si>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</si>
  <si>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</si>
  <si>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</si>
  <si>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</si>
  <si>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</si>
  <si>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</si>
  <si>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</si>
  <si>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</si>
  <si>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</si>
  <si>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</si>
  <si>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</si>
  <si>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</si>
  <si>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</si>
  <si>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</si>
  <si>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</si>
  <si>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</si>
  <si>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</si>
  <si>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</si>
  <si>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</si>
  <si>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</si>
  <si>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</si>
  <si>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</si>
  <si>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</si>
  <si>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</si>
  <si>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</si>
  <si>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</si>
  <si>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</si>
  <si>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</si>
  <si>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</si>
  <si>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</si>
  <si>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</si>
  <si>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</si>
  <si>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</si>
  <si>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</si>
  <si>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</si>
  <si>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</si>
  <si>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</si>
  <si>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</si>
  <si>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</si>
  <si>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</si>
  <si>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</si>
  <si>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</si>
  <si>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</si>
  <si>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</si>
  <si>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</si>
  <si>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</si>
  <si>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</si>
  <si>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</si>
  <si>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</si>
  <si>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</si>
  <si>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</si>
  <si>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</si>
  <si>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</si>
  <si>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</si>
  <si>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</si>
  <si>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</si>
  <si>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</si>
  <si>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</si>
  <si>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</si>
  <si>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</si>
  <si>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</si>
  <si>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</si>
  <si>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</si>
  <si>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</si>
  <si>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</si>
  <si>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</si>
  <si>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</si>
  <si>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</si>
  <si>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</si>
  <si>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</si>
  <si>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</si>
  <si>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</si>
  <si>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</si>
  <si>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</si>
  <si>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</si>
  <si>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</si>
  <si>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</si>
  <si>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</si>
  <si>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</si>
  <si>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</si>
  <si>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</si>
  <si>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</si>
  <si>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</si>
  <si>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</si>
  <si>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</si>
  <si>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</si>
  <si>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</si>
  <si>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</si>
  <si>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</si>
  <si>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</si>
  <si>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</si>
  <si>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</si>
  <si>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</si>
  <si>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</si>
  <si>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</si>
  <si>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</si>
  <si>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</si>
  <si>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</si>
  <si>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</si>
  <si>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</si>
  <si>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</si>
  <si>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</si>
  <si>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</si>
  <si>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</si>
  <si>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</si>
  <si>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</si>
  <si>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</si>
  <si>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</si>
  <si>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</si>
  <si>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</si>
  <si>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</si>
  <si>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</si>
  <si>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</si>
  <si>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</si>
  <si>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</si>
  <si>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</si>
  <si>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</si>
  <si>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</si>
  <si>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</si>
  <si>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</si>
  <si>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</si>
  <si>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</si>
  <si>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</si>
  <si>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</si>
  <si>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</si>
  <si>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</si>
  <si>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</si>
  <si>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</si>
  <si>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</si>
  <si>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</si>
  <si>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</si>
  <si>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</si>
  <si>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</si>
  <si>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</si>
  <si>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</si>
  <si>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</si>
  <si>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</si>
  <si>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</si>
  <si>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</si>
  <si>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</si>
  <si>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</si>
  <si>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</si>
  <si>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</si>
  <si>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</si>
  <si>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</si>
  <si>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</si>
  <si>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</si>
  <si>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</si>
  <si>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</si>
  <si>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</si>
  <si>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</si>
  <si>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</si>
  <si>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</si>
  <si>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</si>
  <si>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</si>
  <si>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</si>
  <si>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</si>
  <si>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</si>
  <si>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</si>
  <si>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</si>
  <si>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</si>
  <si>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</si>
  <si>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</si>
  <si>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</si>
  <si>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</si>
  <si>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</si>
  <si>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</si>
  <si>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</si>
  <si>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</si>
  <si>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</si>
  <si>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</si>
  <si>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</si>
  <si>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</si>
  <si>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</si>
  <si>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</si>
  <si>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</si>
  <si>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</si>
  <si>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</si>
  <si>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</si>
  <si>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</si>
  <si>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</si>
  <si>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</si>
  <si>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</si>
  <si>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</si>
  <si>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</si>
  <si>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</si>
  <si>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</si>
  <si>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</si>
  <si>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</si>
  <si>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</si>
  <si>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</si>
  <si>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</si>
  <si>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</si>
  <si>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</si>
  <si>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</si>
  <si>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</si>
  <si>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</si>
  <si>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</si>
  <si>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</si>
  <si>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</si>
  <si>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</si>
  <si>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</si>
  <si>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</si>
  <si>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</si>
  <si>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</si>
  <si>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</si>
  <si>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</si>
  <si>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</si>
  <si>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</si>
  <si>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</si>
  <si>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</si>
  <si>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</si>
  <si>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</si>
  <si>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</si>
  <si>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</si>
  <si>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</si>
  <si>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</si>
  <si>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</si>
  <si>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</si>
  <si>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</si>
  <si>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</si>
  <si>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</si>
  <si>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</si>
  <si>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</si>
  <si>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</si>
  <si>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</si>
  <si>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</si>
  <si>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</si>
  <si>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</si>
  <si>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</si>
  <si>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</si>
  <si>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</si>
  <si>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</si>
  <si>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</si>
  <si>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</si>
  <si>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</si>
  <si>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</si>
  <si>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</si>
  <si>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</si>
  <si>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</si>
  <si>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</si>
  <si>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</si>
  <si>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</si>
  <si>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</si>
  <si>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</si>
  <si>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</si>
  <si>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</si>
  <si>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</si>
  <si>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</si>
  <si>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</si>
  <si>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</si>
  <si>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</si>
  <si>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</si>
  <si>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</si>
  <si>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</si>
  <si>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</si>
  <si>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</si>
  <si>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</si>
  <si>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</si>
  <si>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</si>
  <si>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</si>
  <si>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</si>
  <si>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</si>
  <si>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</si>
  <si>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</si>
  <si>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</si>
  <si>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</si>
  <si>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</si>
  <si>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</si>
  <si>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</si>
  <si>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</si>
  <si>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</si>
  <si>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</si>
  <si>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</si>
  <si>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</si>
  <si>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</si>
  <si>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</si>
  <si>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</si>
  <si>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</si>
  <si>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</si>
  <si>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</si>
  <si>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</si>
  <si>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</si>
  <si>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</si>
  <si>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</si>
  <si>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</si>
  <si>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</si>
  <si>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</si>
  <si>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</si>
  <si>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</si>
  <si>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</si>
  <si>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</si>
  <si>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</si>
  <si>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</si>
  <si>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</si>
  <si>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</si>
  <si>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</si>
  <si>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</si>
  <si>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</si>
  <si>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</si>
  <si>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</si>
  <si>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</si>
  <si>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</si>
  <si>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</si>
  <si>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</si>
  <si>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</si>
  <si>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</si>
  <si>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</si>
  <si>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</si>
  <si>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</si>
  <si>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</si>
  <si>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</si>
  <si>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</si>
  <si>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</si>
  <si>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</si>
  <si>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</si>
  <si>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</si>
  <si>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</si>
  <si>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</si>
  <si>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</si>
  <si>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</si>
  <si>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</si>
  <si>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</si>
  <si>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</si>
  <si>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</si>
  <si>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</si>
  <si>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</si>
  <si>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</si>
  <si>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</si>
  <si>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</si>
  <si>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</si>
  <si>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</si>
  <si>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</si>
  <si>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</si>
  <si>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</si>
  <si>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</si>
  <si>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</si>
  <si>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</si>
  <si>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</si>
  <si>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</si>
  <si>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</si>
  <si>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</si>
  <si>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</si>
  <si>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</si>
  <si>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</si>
  <si>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</si>
  <si>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</si>
  <si>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</si>
  <si>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</si>
  <si>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</si>
  <si>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</si>
  <si>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</si>
  <si>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</si>
  <si>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</si>
  <si>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</si>
  <si>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</si>
  <si>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</si>
  <si>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</si>
  <si>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</si>
  <si>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</si>
  <si>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</si>
  <si>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</si>
  <si>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</si>
  <si>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</si>
  <si>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</si>
  <si>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</si>
  <si>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</si>
  <si>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</si>
  <si>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</si>
  <si>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</si>
  <si>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</si>
  <si>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</si>
  <si>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</si>
  <si>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</si>
  <si>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</si>
  <si>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</si>
  <si>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</si>
  <si>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</si>
  <si>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</si>
  <si>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</si>
  <si>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</si>
  <si>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</si>
  <si>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</si>
  <si>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</si>
  <si>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</si>
  <si>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</si>
  <si>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</si>
  <si>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</si>
  <si>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</si>
  <si>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</si>
  <si>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</si>
  <si>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</si>
  <si>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</si>
  <si>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</si>
  <si>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</si>
  <si>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</si>
  <si>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</si>
  <si>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</si>
  <si>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</si>
  <si>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</si>
  <si>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</si>
  <si>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</si>
  <si>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</si>
  <si>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</si>
  <si>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</si>
  <si>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</si>
  <si>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</si>
  <si>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</si>
  <si>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</si>
  <si>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</si>
  <si>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</si>
  <si>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</si>
  <si>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</si>
  <si>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</si>
  <si>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</si>
  <si>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</si>
  <si>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</si>
  <si>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</si>
  <si>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</si>
  <si>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</si>
  <si>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</si>
  <si>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</si>
  <si>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</si>
  <si>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</si>
  <si>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</si>
  <si>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</si>
  <si>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</si>
  <si>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</si>
  <si>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</si>
  <si>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</si>
  <si>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</si>
  <si>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</si>
  <si>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</si>
  <si>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</si>
  <si>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</si>
  <si>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</si>
  <si>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</si>
  <si>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</si>
  <si>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</si>
  <si>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</si>
  <si>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</si>
  <si>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</si>
  <si>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</si>
  <si>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</si>
  <si>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</si>
  <si>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</si>
  <si>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</si>
  <si>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</si>
  <si>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</si>
  <si>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</si>
  <si>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</si>
  <si>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</si>
  <si>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</si>
  <si>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</si>
  <si>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</si>
  <si>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</si>
  <si>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</si>
  <si>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</si>
  <si>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</si>
  <si>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</si>
  <si>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</si>
  <si>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</si>
  <si>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</si>
  <si>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</si>
  <si>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</si>
  <si>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</si>
  <si>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</si>
  <si>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</si>
  <si>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</si>
  <si>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</si>
  <si>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</si>
  <si>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</si>
  <si>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</si>
  <si>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</si>
  <si>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</si>
  <si>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</si>
  <si>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</si>
  <si>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</si>
  <si>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</si>
  <si>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</si>
  <si>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</si>
  <si>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</si>
  <si>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</si>
  <si>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</si>
  <si>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</si>
  <si>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</si>
  <si>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</si>
  <si>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</si>
  <si>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</si>
  <si>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</si>
  <si>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</si>
  <si>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</si>
  <si>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</si>
  <si>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</si>
  <si>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</si>
  <si>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</si>
  <si>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</si>
  <si>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</si>
  <si>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</si>
  <si>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</si>
  <si>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</si>
  <si>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</si>
  <si>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</si>
  <si>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</si>
  <si>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</si>
  <si>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</si>
  <si>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</si>
  <si>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</si>
  <si>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</si>
  <si>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</si>
  <si>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</si>
  <si>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</si>
  <si>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</si>
  <si>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</si>
  <si>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</si>
  <si>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</si>
  <si>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</si>
  <si>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</si>
  <si>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</si>
  <si>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</si>
  <si>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</si>
  <si>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</si>
  <si>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</si>
  <si>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</si>
  <si>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</si>
  <si>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</si>
  <si>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</si>
  <si>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</si>
  <si>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</si>
  <si>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</si>
  <si>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</si>
  <si>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</si>
  <si>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</si>
  <si>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</si>
  <si>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</si>
  <si>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</si>
  <si>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</si>
  <si>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</si>
  <si>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</si>
  <si>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</si>
  <si>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</si>
  <si>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</si>
  <si>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</si>
  <si>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</si>
  <si>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</si>
  <si>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</si>
  <si>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</si>
  <si>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</si>
  <si>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</si>
  <si>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</si>
  <si>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</si>
  <si>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</si>
  <si>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</si>
  <si>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</si>
  <si>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</si>
  <si>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</si>
  <si>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</si>
  <si>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</si>
  <si>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</si>
  <si>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</si>
  <si>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</si>
  <si>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</si>
  <si>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</si>
  <si>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</si>
  <si>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</si>
  <si>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</si>
  <si>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</si>
  <si>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</si>
  <si>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</si>
  <si>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</si>
  <si>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</si>
  <si>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</si>
  <si>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</si>
  <si>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</si>
  <si>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</si>
  <si>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</si>
  <si>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</si>
  <si>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</si>
  <si>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</si>
  <si>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</si>
  <si>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</si>
  <si>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</si>
  <si>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</si>
  <si>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</si>
  <si>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</si>
  <si>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</si>
  <si>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</si>
  <si>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</si>
  <si>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</si>
  <si>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</si>
  <si>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</si>
  <si>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</si>
  <si>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</si>
  <si>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</si>
  <si>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</si>
  <si>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</si>
  <si>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</si>
  <si>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</si>
  <si>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</si>
  <si>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</si>
  <si>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</si>
  <si>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</si>
  <si>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</si>
  <si>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</si>
  <si>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</si>
  <si>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</si>
  <si>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</si>
  <si>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</si>
  <si>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</si>
  <si>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</si>
  <si>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</si>
  <si>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</si>
  <si>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</si>
  <si>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</si>
  <si>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</si>
  <si>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</si>
  <si>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</si>
  <si>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</si>
  <si>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</si>
  <si>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</si>
  <si>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</si>
  <si>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</si>
  <si>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</si>
  <si>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</si>
  <si>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</si>
  <si>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</si>
  <si>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</si>
  <si>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</si>
  <si>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</si>
  <si>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</si>
  <si>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</si>
  <si>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</si>
  <si>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</si>
  <si>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</si>
  <si>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</si>
  <si>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</si>
  <si>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</si>
  <si>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</si>
  <si>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</si>
  <si>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</si>
  <si>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</si>
  <si>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</si>
  <si>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</si>
  <si>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</si>
  <si>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</si>
  <si>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</si>
  <si>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</si>
  <si>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</si>
  <si>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</si>
  <si>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</si>
  <si>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</si>
  <si>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</si>
  <si>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</si>
  <si>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</si>
  <si>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</si>
  <si>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</si>
  <si>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</si>
  <si>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</si>
  <si>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</si>
  <si>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</si>
  <si>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</si>
  <si>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</si>
  <si>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</si>
  <si>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</si>
  <si>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</si>
  <si>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</si>
  <si>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</si>
  <si>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</si>
  <si>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</si>
  <si>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</si>
  <si>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</si>
  <si>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</si>
  <si>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</si>
  <si>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</si>
  <si>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</si>
  <si>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</si>
  <si>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</si>
  <si>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</si>
  <si>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</si>
  <si>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</si>
  <si>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</si>
  <si>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</si>
  <si>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</si>
  <si>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</si>
  <si>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</si>
  <si>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</si>
  <si>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</si>
  <si>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</si>
  <si>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</si>
  <si>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</si>
  <si>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</si>
  <si>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</si>
  <si>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</si>
  <si>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</si>
  <si>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</si>
  <si>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</si>
  <si>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</si>
  <si>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</si>
  <si>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</si>
  <si>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</si>
  <si>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</si>
  <si>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</si>
  <si>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</si>
  <si>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</si>
  <si>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</si>
  <si>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</si>
  <si>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</si>
  <si>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</si>
  <si>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</si>
  <si>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</si>
  <si>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</si>
  <si>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</si>
  <si>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</si>
  <si>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</si>
  <si>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</si>
  <si>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</si>
  <si>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</si>
  <si>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</si>
  <si>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</si>
  <si>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</si>
  <si>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</si>
  <si>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</si>
  <si>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</si>
  <si>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</si>
  <si>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</si>
  <si>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</si>
  <si>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</si>
  <si>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</si>
  <si>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</si>
  <si>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</si>
  <si>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</si>
  <si>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</si>
  <si>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</si>
  <si>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</si>
  <si>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</si>
  <si>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</si>
  <si>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</si>
  <si>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</si>
  <si>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</si>
  <si>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</si>
  <si>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</si>
  <si>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</si>
  <si>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</si>
  <si>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</si>
  <si>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</si>
  <si>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</si>
  <si>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</si>
  <si>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</si>
  <si>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</si>
  <si>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</si>
  <si>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</si>
  <si>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</si>
  <si>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</si>
  <si>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</si>
  <si>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</si>
  <si>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</si>
  <si>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</si>
  <si>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</si>
  <si>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</si>
  <si>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</si>
  <si>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</si>
  <si>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</si>
  <si>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</si>
  <si>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</si>
  <si>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</si>
  <si>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</si>
  <si>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</si>
  <si>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</si>
  <si>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</si>
  <si>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</si>
  <si>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</si>
  <si>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</si>
  <si>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</si>
  <si>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</si>
  <si>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</si>
  <si>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</si>
  <si>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</si>
  <si>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</si>
  <si>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</si>
  <si>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</si>
  <si>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</si>
  <si>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</si>
  <si>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</si>
  <si>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</si>
  <si>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</si>
  <si>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</si>
  <si>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</si>
  <si>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</si>
  <si>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</si>
  <si>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</si>
  <si>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</si>
  <si>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</si>
  <si>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</si>
  <si>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</si>
  <si>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</si>
  <si>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</si>
  <si>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</si>
  <si>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</si>
  <si>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</si>
  <si>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</si>
  <si>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</si>
  <si>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</si>
  <si>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</si>
  <si>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</si>
  <si>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</si>
  <si>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</si>
  <si>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</si>
  <si>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</si>
  <si>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</si>
  <si>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</si>
  <si>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</si>
  <si>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</si>
  <si>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</si>
  <si>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</si>
  <si>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</si>
  <si>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</si>
  <si>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</si>
  <si>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</si>
  <si>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</si>
  <si>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</si>
  <si>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</si>
  <si>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</si>
  <si>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</si>
  <si>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</si>
  <si>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</si>
  <si>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</si>
  <si>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</si>
  <si>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</si>
  <si>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</si>
  <si>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</si>
  <si>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</si>
  <si>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</si>
  <si>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</si>
  <si>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</si>
  <si>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</si>
  <si>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</si>
  <si>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</si>
  <si>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</si>
  <si>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</si>
  <si>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</si>
  <si>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</si>
  <si>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</si>
  <si>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</si>
  <si>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</si>
  <si>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</si>
  <si>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</si>
  <si>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</si>
  <si>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</si>
  <si>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</si>
  <si>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</si>
  <si>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</si>
  <si>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</si>
  <si>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</si>
  <si>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</si>
  <si>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</si>
  <si>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</si>
  <si>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</si>
  <si>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</si>
  <si>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</si>
  <si>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</si>
  <si>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</si>
  <si>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</si>
  <si>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</si>
  <si>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</si>
  <si>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</si>
  <si>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</si>
  <si>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</si>
  <si>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</si>
  <si>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</si>
  <si>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</si>
  <si>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</si>
  <si>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</si>
  <si>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</si>
  <si>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</si>
  <si>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</si>
  <si>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</si>
  <si>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</si>
  <si>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</si>
  <si>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</si>
  <si>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</si>
  <si>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</si>
  <si>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</si>
  <si>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</si>
  <si>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</si>
  <si>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</si>
  <si>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</si>
  <si>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</si>
  <si>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</si>
  <si>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</si>
  <si>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</si>
  <si>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</si>
  <si>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</si>
  <si>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</si>
  <si>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</si>
  <si>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</si>
  <si>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</si>
  <si>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</si>
  <si>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</si>
  <si>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</si>
  <si>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</si>
  <si>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</si>
  <si>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</si>
  <si>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</si>
  <si>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</si>
  <si>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</si>
  <si>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</si>
  <si>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</si>
  <si>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</si>
  <si>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</si>
  <si>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</si>
  <si>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</si>
  <si>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</si>
  <si>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</si>
  <si>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</si>
  <si>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</si>
  <si>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</si>
  <si>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</si>
  <si>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</si>
  <si>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</si>
  <si>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</si>
  <si>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</si>
  <si>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</si>
  <si>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</si>
  <si>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</si>
  <si>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</si>
  <si>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</si>
  <si>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</si>
  <si>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</si>
  <si>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</si>
  <si>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</si>
  <si>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</si>
  <si>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</si>
  <si>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</si>
  <si>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</si>
  <si>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</si>
  <si>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</si>
  <si>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</si>
  <si>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</si>
  <si>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</si>
  <si>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</si>
  <si>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</si>
  <si>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</si>
  <si>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</si>
  <si>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</si>
  <si>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</si>
  <si>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</si>
  <si>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</si>
  <si>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</si>
  <si>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</si>
  <si>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</si>
  <si>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</si>
  <si>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</si>
  <si>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</si>
  <si>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</si>
  <si>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</si>
  <si>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</si>
  <si>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</si>
  <si>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</si>
  <si>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</si>
  <si>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</si>
  <si>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</si>
  <si>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</si>
  <si>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</si>
  <si>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</si>
  <si>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</si>
  <si>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</si>
  <si>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</si>
  <si>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</si>
  <si>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</si>
  <si>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</si>
  <si>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</si>
  <si>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</si>
  <si>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</si>
  <si>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</si>
  <si>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</si>
  <si>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</si>
  <si>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</si>
  <si>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</si>
  <si>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</si>
  <si>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</si>
  <si>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</si>
  <si>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</si>
  <si>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</si>
  <si>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</si>
  <si>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</si>
  <si>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</si>
  <si>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</si>
  <si>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</si>
  <si>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</si>
  <si>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</si>
  <si>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</si>
  <si>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</si>
  <si>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</si>
  <si>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</si>
  <si>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</si>
  <si>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</si>
  <si>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</si>
  <si>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</si>
  <si>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</si>
  <si>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</si>
  <si>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</si>
  <si>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</si>
  <si>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</si>
  <si>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</si>
  <si>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</si>
  <si>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</si>
  <si>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</si>
  <si>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</si>
  <si>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</si>
  <si>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</si>
  <si>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</si>
  <si>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</si>
  <si>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</si>
  <si>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</si>
  <si>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</si>
  <si>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</si>
  <si>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</si>
  <si>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</si>
  <si>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</si>
  <si>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</si>
  <si>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</si>
  <si>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</si>
  <si>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</si>
  <si>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</si>
  <si>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</si>
  <si>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</si>
  <si>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</si>
  <si>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</si>
  <si>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</si>
  <si>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</si>
  <si>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</si>
  <si>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</si>
  <si>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</si>
  <si>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</si>
  <si>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</si>
  <si>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</si>
  <si>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</si>
  <si>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</si>
  <si>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</si>
  <si>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</si>
  <si>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</si>
  <si>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</si>
  <si>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</si>
  <si>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</si>
  <si>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</si>
  <si>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</si>
  <si>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</si>
  <si>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</si>
  <si>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</si>
  <si>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</si>
  <si>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</si>
  <si>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</si>
  <si>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</si>
  <si>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</si>
  <si>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</si>
  <si>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</si>
  <si>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</si>
  <si>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</si>
  <si>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</si>
  <si>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</si>
  <si>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</si>
  <si>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</si>
  <si>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</si>
  <si>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</si>
  <si>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</si>
  <si>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</si>
  <si>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</si>
  <si>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</si>
  <si>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</si>
  <si>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</si>
  <si>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</si>
  <si>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</si>
  <si>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</si>
  <si>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</si>
  <si>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</si>
  <si>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</si>
  <si>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</si>
  <si>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</si>
  <si>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</si>
  <si>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</si>
  <si>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</si>
  <si>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</si>
  <si>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</si>
  <si>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</si>
  <si>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</si>
  <si>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</si>
  <si>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</si>
  <si>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</si>
  <si>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</si>
  <si>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</si>
  <si>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</si>
  <si>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</si>
  <si>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</si>
  <si>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</si>
  <si>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</si>
  <si>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</si>
  <si>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</si>
  <si>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</si>
  <si>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</si>
  <si>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</si>
  <si>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</si>
  <si>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</si>
  <si>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</si>
  <si>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</si>
  <si>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</si>
  <si>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</si>
  <si>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</si>
  <si>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</si>
  <si>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</si>
  <si>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</si>
  <si>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</si>
  <si>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</si>
  <si>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</si>
  <si>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</si>
  <si>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</si>
  <si>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</si>
  <si>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</si>
  <si>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</si>
  <si>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</si>
  <si>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</si>
  <si>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</si>
  <si>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</si>
  <si>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</si>
  <si>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</si>
  <si>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</si>
  <si>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</si>
  <si>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</si>
  <si>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</si>
  <si>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</si>
  <si>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</si>
  <si>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</si>
  <si>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</si>
  <si>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</si>
  <si>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</si>
  <si>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</si>
  <si>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</si>
  <si>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</si>
  <si>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</si>
  <si>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</si>
  <si>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</si>
  <si>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</si>
  <si>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</si>
  <si>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</si>
  <si>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</si>
  <si>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</si>
  <si>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</si>
  <si>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</si>
  <si>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</si>
  <si>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</si>
  <si>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</si>
  <si>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</si>
  <si>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</si>
  <si>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</si>
  <si>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</si>
  <si>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</si>
  <si>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</si>
  <si>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</si>
  <si>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</si>
  <si>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</si>
  <si>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</si>
  <si>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</si>
  <si>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</si>
  <si>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</si>
  <si>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</si>
  <si>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</si>
  <si>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</si>
  <si>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</si>
  <si>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</si>
  <si>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</si>
  <si>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</si>
  <si>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</si>
  <si>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</si>
  <si>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</si>
  <si>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</si>
  <si>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</si>
  <si>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</si>
  <si>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</si>
  <si>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</si>
  <si>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</si>
  <si>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</si>
  <si>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</si>
  <si>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</si>
  <si>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</si>
  <si>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</si>
  <si>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</si>
  <si>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</si>
  <si>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</si>
  <si>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</si>
  <si>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</si>
  <si>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</si>
  <si>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</si>
  <si>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</si>
  <si>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</si>
  <si>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</si>
  <si>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</si>
  <si>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</si>
  <si>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</si>
  <si>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</si>
  <si>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</si>
  <si>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</si>
  <si>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</si>
  <si>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</si>
  <si>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</si>
  <si>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</si>
  <si>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</si>
  <si>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</si>
  <si>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</si>
  <si>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</si>
  <si>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</si>
  <si>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</si>
  <si>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</si>
  <si>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</si>
  <si>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</si>
  <si>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</si>
  <si>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</si>
  <si>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</si>
  <si>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</si>
  <si>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</si>
  <si>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</si>
  <si>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</si>
  <si>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</si>
  <si>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</si>
  <si>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</si>
  <si>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</si>
  <si>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</si>
  <si>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</si>
  <si>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</si>
  <si>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</si>
  <si>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</si>
  <si>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</si>
  <si>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</si>
  <si>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</si>
  <si>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</si>
  <si>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</si>
  <si>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</si>
  <si>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</si>
  <si>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</si>
  <si>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</si>
  <si>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</si>
  <si>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</si>
  <si>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</si>
  <si>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</si>
  <si>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</si>
  <si>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</si>
  <si>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</si>
  <si>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</si>
  <si>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</si>
  <si>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</si>
  <si>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</si>
  <si>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</si>
  <si>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</si>
  <si>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</si>
  <si>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</si>
  <si>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</si>
  <si>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</si>
  <si>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</si>
  <si>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</si>
  <si>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</si>
  <si>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</si>
  <si>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</si>
  <si>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</si>
  <si>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</si>
  <si>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</si>
  <si>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</si>
  <si>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</si>
  <si>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</si>
  <si>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</si>
  <si>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</si>
  <si>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</si>
  <si>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</si>
  <si>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</si>
  <si>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</si>
  <si>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</si>
  <si>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</si>
  <si>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</si>
  <si>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</si>
  <si>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</si>
  <si>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</si>
  <si>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</si>
  <si>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</si>
  <si>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</si>
  <si>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</si>
  <si>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</si>
  <si>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</si>
  <si>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</si>
  <si>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</si>
  <si>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</si>
  <si>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</si>
  <si>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</si>
  <si>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</si>
  <si>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</si>
  <si>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</si>
  <si>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</si>
  <si>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</si>
  <si>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</si>
  <si>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</si>
  <si>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</si>
  <si>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</si>
  <si>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</si>
  <si>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</si>
  <si>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</si>
  <si>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</si>
  <si>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</si>
  <si>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</si>
  <si>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</si>
  <si>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</si>
  <si>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</si>
  <si>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</si>
  <si>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</si>
  <si>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</si>
  <si>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</si>
  <si>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</si>
  <si>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</si>
  <si>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</si>
  <si>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</si>
  <si>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</si>
  <si>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</si>
  <si>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</si>
  <si>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</si>
  <si>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</si>
  <si>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</si>
  <si>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</si>
  <si>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</si>
  <si>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</si>
  <si>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</si>
  <si>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</si>
  <si>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</si>
  <si>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</si>
  <si>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</si>
  <si>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</si>
  <si>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</si>
  <si>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</si>
  <si>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</si>
  <si>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</si>
  <si>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</si>
  <si>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</si>
  <si>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</si>
  <si>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</si>
  <si>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</si>
  <si>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</si>
  <si>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</si>
  <si>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</si>
  <si>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</si>
  <si>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</si>
  <si>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</si>
  <si>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</si>
  <si>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</si>
  <si>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</si>
  <si>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</si>
  <si>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</si>
  <si>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</si>
  <si>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</si>
  <si>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</si>
  <si>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</si>
  <si>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</si>
  <si>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</si>
  <si>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</si>
  <si>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</si>
  <si>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</si>
  <si>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</si>
  <si>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</si>
  <si>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</si>
  <si>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</si>
  <si>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</si>
  <si>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</si>
  <si>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</si>
  <si>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</si>
  <si>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</si>
  <si>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</si>
  <si>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</si>
  <si>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</si>
  <si>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</si>
  <si>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</si>
  <si>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</si>
  <si>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</si>
  <si>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</si>
  <si>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</si>
  <si>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</si>
  <si>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</si>
  <si>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</si>
  <si>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</si>
  <si>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</si>
  <si>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</si>
  <si>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</si>
  <si>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</si>
  <si>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</si>
  <si>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</si>
  <si>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</si>
  <si>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</si>
  <si>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</si>
  <si>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</si>
  <si>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</si>
  <si>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</si>
  <si>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</si>
  <si>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</si>
  <si>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</si>
  <si>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</si>
  <si>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</si>
  <si>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</si>
  <si>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</si>
  <si>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</si>
  <si>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</si>
  <si>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</si>
  <si>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</si>
  <si>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</si>
  <si>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</si>
  <si>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</si>
  <si>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</si>
  <si>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</si>
  <si>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</si>
  <si>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</si>
  <si>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</si>
  <si>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</si>
  <si>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</si>
  <si>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</si>
  <si>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</si>
  <si>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</si>
  <si>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</si>
  <si>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</si>
  <si>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</si>
  <si>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</si>
  <si>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</si>
  <si>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</si>
  <si>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</si>
  <si>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</si>
  <si>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</si>
  <si>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</si>
  <si>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</si>
  <si>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</si>
  <si>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</si>
  <si>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</si>
  <si>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</si>
  <si>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</si>
  <si>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</si>
  <si>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</si>
  <si>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</si>
  <si>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</si>
  <si>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</si>
  <si>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</si>
  <si>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</si>
  <si>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</si>
  <si>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</si>
  <si>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</si>
  <si>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</si>
  <si>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</si>
  <si>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</si>
  <si>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</si>
  <si>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</si>
  <si>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</si>
  <si>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</si>
  <si>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</si>
  <si>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</si>
  <si>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</si>
  <si>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</si>
  <si>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</si>
  <si>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</si>
  <si>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</si>
  <si>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</si>
  <si>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</si>
  <si>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</si>
  <si>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</si>
  <si>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</si>
  <si>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</si>
  <si>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</si>
  <si>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</si>
  <si>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</si>
  <si>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</si>
  <si>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</si>
  <si>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</si>
  <si>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</si>
  <si>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</si>
  <si>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</si>
  <si>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</si>
  <si>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</si>
  <si>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</si>
  <si>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</si>
  <si>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</si>
  <si>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</si>
  <si>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</si>
  <si>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</si>
  <si>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</si>
  <si>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</si>
  <si>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</si>
  <si>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</si>
  <si>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</si>
  <si>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</si>
  <si>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</si>
  <si>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</si>
  <si>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</si>
  <si>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</si>
  <si>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</si>
  <si>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</si>
  <si>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</si>
  <si>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</si>
  <si>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</si>
  <si>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</si>
  <si>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</si>
  <si>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</si>
  <si>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</si>
  <si>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</si>
  <si>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</si>
  <si>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</si>
  <si>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</si>
  <si>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</si>
  <si>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</si>
  <si>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</si>
  <si>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</si>
  <si>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</si>
  <si>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</si>
  <si>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</si>
  <si>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</si>
  <si>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</si>
  <si>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</si>
  <si>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</si>
  <si>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</si>
  <si>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</si>
  <si>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</si>
  <si>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</si>
  <si>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</si>
  <si>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</si>
  <si>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</si>
  <si>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</si>
  <si>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</si>
  <si>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</si>
  <si>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</si>
  <si>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</si>
  <si>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</si>
  <si>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</si>
  <si>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</si>
  <si>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</si>
  <si>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</si>
  <si>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</si>
  <si>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</si>
  <si>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</si>
  <si>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</si>
  <si>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</si>
  <si>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</si>
  <si>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</si>
  <si>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</si>
  <si>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</si>
  <si>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</si>
  <si>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</si>
  <si>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</si>
  <si>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</si>
  <si>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</si>
  <si>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</si>
  <si>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</si>
  <si>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</si>
  <si>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</si>
  <si>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</si>
  <si>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</si>
  <si>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</si>
  <si>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</si>
  <si>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</si>
  <si>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</si>
  <si>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</si>
  <si>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</si>
  <si>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</si>
  <si>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</si>
  <si>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</si>
  <si>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</si>
  <si>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</si>
  <si>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</si>
  <si>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</si>
  <si>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</si>
  <si>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</si>
  <si>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</si>
  <si>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</si>
  <si>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</si>
  <si>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</si>
  <si>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</si>
  <si>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</si>
  <si>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</si>
  <si>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</si>
  <si>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</si>
  <si>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</si>
  <si>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</si>
  <si>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</si>
  <si>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</si>
  <si>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</si>
  <si>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</si>
  <si>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</si>
  <si>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</si>
  <si>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</si>
  <si>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</si>
  <si>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</si>
  <si>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</si>
  <si>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</si>
  <si>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</si>
  <si>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</si>
  <si>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</si>
  <si>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</si>
  <si>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</si>
  <si>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</si>
  <si>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</si>
  <si>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</si>
  <si>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</si>
  <si>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</si>
  <si>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</si>
  <si>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</si>
  <si>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</si>
  <si>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</si>
  <si>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</si>
  <si>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</si>
  <si>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</si>
  <si>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</si>
  <si>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</si>
  <si>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</si>
  <si>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</si>
  <si>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</si>
  <si>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</si>
  <si>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</si>
  <si>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</si>
  <si>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</si>
  <si>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</si>
  <si>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</si>
  <si>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</si>
  <si>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</si>
  <si>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</si>
  <si>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</si>
  <si>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</si>
  <si>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</si>
  <si>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</si>
  <si>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</si>
  <si>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</si>
  <si>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</si>
  <si>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</si>
  <si>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</si>
  <si>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</si>
  <si>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</si>
  <si>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</si>
  <si>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</si>
  <si>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</si>
  <si>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</si>
  <si>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</si>
  <si>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</si>
  <si>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</si>
  <si>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</si>
  <si>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</si>
  <si>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</si>
  <si>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</si>
  <si>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</si>
  <si>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</si>
  <si>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</si>
  <si>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</si>
  <si>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</si>
  <si>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</si>
  <si>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</si>
  <si>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</si>
  <si>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</si>
  <si>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</si>
  <si>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</si>
  <si>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</si>
  <si>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</si>
  <si>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</si>
  <si>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</si>
  <si>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</si>
  <si>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</si>
  <si>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</si>
  <si>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</si>
  <si>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</si>
  <si>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</si>
  <si>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</si>
  <si>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</si>
  <si>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</si>
  <si>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</si>
  <si>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</si>
  <si>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</si>
  <si>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</si>
  <si>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</si>
  <si>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</si>
  <si>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</si>
  <si>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</si>
  <si>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</si>
  <si>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</si>
  <si>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</si>
  <si>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</si>
  <si>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</si>
  <si>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</si>
  <si>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</si>
  <si>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</si>
  <si>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</si>
  <si>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</si>
  <si>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</si>
  <si>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</si>
  <si>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</si>
  <si>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</si>
  <si>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</si>
  <si>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</si>
  <si>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</si>
  <si>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</si>
  <si>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</si>
  <si>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</si>
  <si>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</si>
  <si>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</si>
  <si>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</si>
  <si>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</si>
  <si>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</si>
  <si>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</si>
  <si>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</si>
  <si>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</si>
  <si>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</si>
  <si>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</si>
  <si>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</si>
  <si>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</si>
  <si>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</si>
  <si>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</si>
  <si>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</si>
  <si>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</si>
  <si>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</si>
  <si>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</si>
  <si>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</si>
  <si>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</si>
  <si>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</si>
  <si>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</si>
  <si>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</si>
  <si>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</si>
  <si>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</si>
  <si>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</si>
  <si>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</si>
  <si>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</si>
  <si>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</si>
  <si>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</si>
  <si>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</si>
  <si>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</si>
  <si>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</si>
  <si>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</si>
  <si>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</si>
  <si>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</si>
  <si>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</si>
  <si>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</si>
  <si>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</si>
  <si>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</si>
  <si>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</si>
  <si>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</si>
  <si>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</si>
  <si>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</si>
  <si>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</si>
  <si>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</si>
  <si>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</si>
  <si>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</si>
  <si>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</si>
  <si>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</si>
  <si>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</si>
  <si>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</si>
  <si>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</si>
  <si>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</si>
  <si>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</si>
  <si>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</si>
  <si>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</si>
  <si>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</si>
  <si>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</si>
  <si>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</si>
  <si>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</si>
  <si>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</si>
  <si>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</si>
  <si>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</si>
  <si>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</si>
  <si>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</si>
  <si>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</si>
  <si>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</si>
  <si>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</si>
  <si>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</si>
  <si>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</si>
  <si>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</si>
  <si>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</si>
  <si>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</si>
  <si>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</si>
  <si>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</si>
  <si>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</si>
  <si>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</si>
  <si>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</si>
  <si>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</si>
  <si>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</si>
  <si>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</si>
  <si>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</si>
  <si>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</si>
  <si>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</si>
  <si>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</si>
  <si>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</si>
  <si>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</si>
  <si>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</si>
  <si>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</si>
  <si>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</si>
  <si>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</si>
  <si>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</si>
  <si>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</si>
  <si>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</si>
  <si>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</si>
  <si>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</si>
  <si>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</si>
  <si>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</si>
  <si>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</si>
  <si>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</si>
  <si>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</si>
  <si>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</si>
  <si>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</si>
  <si>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</si>
  <si>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</si>
  <si>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</si>
  <si>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</si>
  <si>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</si>
  <si>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</si>
  <si>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</si>
  <si>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</si>
  <si>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</si>
  <si>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</si>
  <si>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</si>
  <si>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</si>
  <si>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</si>
  <si>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</si>
  <si>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</si>
  <si>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</si>
  <si>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</si>
  <si>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</si>
  <si>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</si>
  <si>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</si>
  <si>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</si>
  <si>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</si>
  <si>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</si>
  <si>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</si>
  <si>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</si>
  <si>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</si>
  <si>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</si>
  <si>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</si>
  <si>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</si>
  <si>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</si>
  <si>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</si>
  <si>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</si>
  <si>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</si>
  <si>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</si>
  <si>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</si>
  <si>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</si>
  <si>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</si>
  <si>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</si>
  <si>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</si>
  <si>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</si>
  <si>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</si>
  <si>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</si>
  <si>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</si>
  <si>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</si>
  <si>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</si>
  <si>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</si>
  <si>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</si>
  <si>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</si>
  <si>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</si>
  <si>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</si>
  <si>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</si>
  <si>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</si>
  <si>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</si>
  <si>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</si>
  <si>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</si>
  <si>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</si>
  <si>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</si>
  <si>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</si>
  <si>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</si>
  <si>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</si>
  <si>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</si>
  <si>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</si>
  <si>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</si>
  <si>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</si>
  <si>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</si>
  <si>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</si>
  <si>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</si>
  <si>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</si>
  <si>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</si>
  <si>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</si>
  <si>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</si>
  <si>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</si>
  <si>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</si>
  <si>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</si>
  <si>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</si>
  <si>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</si>
  <si>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</si>
  <si>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</si>
  <si>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</si>
  <si>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</si>
  <si>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</si>
  <si>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</si>
  <si>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</si>
  <si>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</si>
  <si>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</si>
  <si>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</si>
  <si>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</si>
  <si>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</si>
  <si>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</si>
  <si>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</si>
  <si>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</si>
  <si>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</si>
  <si>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</si>
  <si>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</si>
  <si>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</si>
  <si>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</si>
  <si>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</si>
  <si>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</si>
  <si>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</si>
  <si>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</si>
  <si>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</si>
  <si>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</si>
  <si>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</si>
  <si>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</si>
  <si>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</si>
  <si>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</si>
  <si>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</si>
  <si>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</si>
  <si>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</si>
  <si>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</si>
  <si>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</si>
  <si>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</si>
  <si>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</si>
  <si>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</si>
  <si>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</si>
  <si>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</si>
  <si>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</si>
  <si>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</si>
  <si>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</si>
  <si>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</si>
  <si>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</si>
  <si>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</si>
  <si>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</si>
  <si>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</si>
  <si>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</si>
  <si>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</si>
  <si>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</si>
  <si>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</si>
  <si>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</si>
  <si>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</si>
  <si>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</si>
  <si>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</si>
  <si>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</si>
  <si>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</si>
  <si>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</si>
  <si>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</si>
  <si>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</si>
  <si>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</si>
  <si>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</si>
  <si>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</si>
  <si>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</si>
  <si>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</si>
  <si>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</si>
  <si>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</si>
  <si>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</si>
  <si>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</si>
  <si>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</si>
  <si>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</si>
  <si>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</si>
  <si>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</si>
  <si>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</si>
  <si>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</si>
  <si>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</si>
  <si>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</si>
  <si>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</si>
  <si>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</si>
  <si>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</si>
  <si>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</si>
  <si>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</si>
  <si>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</si>
  <si>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</si>
  <si>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</si>
  <si>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</si>
  <si>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</si>
  <si>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</si>
  <si>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</si>
  <si>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</si>
  <si>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</si>
  <si>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</si>
  <si>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</si>
  <si>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</si>
  <si>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</si>
  <si>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</si>
  <si>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</si>
  <si>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</si>
  <si>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</si>
  <si>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</si>
  <si>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</si>
  <si>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</si>
  <si>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</si>
  <si>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</si>
  <si>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</si>
  <si>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</si>
  <si>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</si>
  <si>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</si>
  <si>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</si>
  <si>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</si>
  <si>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</si>
  <si>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</si>
  <si>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</si>
  <si>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</si>
  <si>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</si>
  <si>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</si>
  <si>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</si>
  <si>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</si>
  <si>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</si>
  <si>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</si>
  <si>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</si>
  <si>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</si>
  <si>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</si>
  <si>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</si>
  <si>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</si>
  <si>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</si>
  <si>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</si>
  <si>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</si>
  <si>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</si>
  <si>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</si>
  <si>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</si>
  <si>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</si>
  <si>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</si>
  <si>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</si>
  <si>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</si>
  <si>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</si>
  <si>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</si>
  <si>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</si>
  <si>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</si>
  <si>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</si>
  <si>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</si>
  <si>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</si>
  <si>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</si>
  <si>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</si>
  <si>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</si>
  <si>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</si>
  <si>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</si>
  <si>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</si>
  <si>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</si>
  <si>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</si>
  <si>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</si>
  <si>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</si>
  <si>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</si>
  <si>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</si>
  <si>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</si>
  <si>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</si>
  <si>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</si>
  <si>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</si>
  <si>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</si>
  <si>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</si>
  <si>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</si>
  <si>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</si>
  <si>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</si>
  <si>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</si>
  <si>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</si>
  <si>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</si>
  <si>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</si>
  <si>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</si>
  <si>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</si>
  <si>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</si>
  <si>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</si>
  <si>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</si>
  <si>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</si>
  <si>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</si>
  <si>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</si>
  <si>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</si>
  <si>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</si>
  <si>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</si>
  <si>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</si>
  <si>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</si>
  <si>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</si>
  <si>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</si>
  <si>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</si>
  <si>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</si>
  <si>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</si>
  <si>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</si>
  <si>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</si>
  <si>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</si>
  <si>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</si>
  <si>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</si>
  <si>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</si>
  <si>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</si>
  <si>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</si>
  <si>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</si>
  <si>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</si>
  <si>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</si>
  <si>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</si>
  <si>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</si>
  <si>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</si>
  <si>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</si>
  <si>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</si>
  <si>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</si>
  <si>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</si>
  <si>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</si>
  <si>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</si>
  <si>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</si>
  <si>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</si>
  <si>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</si>
  <si>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</si>
  <si>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</si>
  <si>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</si>
  <si>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</si>
  <si>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</si>
  <si>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</si>
  <si>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</si>
  <si>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</si>
  <si>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</si>
  <si>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</si>
  <si>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</si>
  <si>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</si>
  <si>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</si>
  <si>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</si>
  <si>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</si>
  <si>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</si>
  <si>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</si>
  <si>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</si>
  <si>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</si>
  <si>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</si>
  <si>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</si>
  <si>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</si>
  <si>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</si>
  <si>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</si>
  <si>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</si>
  <si>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</si>
  <si>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</si>
  <si>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</si>
  <si>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</si>
  <si>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</si>
  <si>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</si>
  <si>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</si>
  <si>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</si>
  <si>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</si>
  <si>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</si>
  <si>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</si>
  <si>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</si>
  <si>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</si>
  <si>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</si>
  <si>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</si>
  <si>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</si>
  <si>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</si>
  <si>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</si>
  <si>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</si>
  <si>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</si>
  <si>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</si>
  <si>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</si>
  <si>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</si>
  <si>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</si>
  <si>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</si>
  <si>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</si>
  <si>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</si>
  <si>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</si>
  <si>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</si>
  <si>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</si>
  <si>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</si>
  <si>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</si>
  <si>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</si>
  <si>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</si>
  <si>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</si>
  <si>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</si>
  <si>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</si>
  <si>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</si>
  <si>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</si>
  <si>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</si>
  <si>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</si>
  <si>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</si>
  <si>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</si>
  <si>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</si>
  <si>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</si>
  <si>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</si>
  <si>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</si>
  <si>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</si>
  <si>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</si>
  <si>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</si>
  <si>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</si>
  <si>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</si>
  <si>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</si>
  <si>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</si>
  <si>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</si>
  <si>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</si>
  <si>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</si>
  <si>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</si>
  <si>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</si>
  <si>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</si>
  <si>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</si>
  <si>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</si>
  <si>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</si>
  <si>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</si>
  <si>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</si>
  <si>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</si>
  <si>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</si>
  <si>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</si>
  <si>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</si>
  <si>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</si>
  <si>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</si>
  <si>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</si>
  <si>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</si>
  <si>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</si>
  <si>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</si>
  <si>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</si>
  <si>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</si>
  <si>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</si>
  <si>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</si>
  <si>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</si>
  <si>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</si>
  <si>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</si>
  <si>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</si>
  <si>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</si>
  <si>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</si>
  <si>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</si>
  <si>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</si>
  <si>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</si>
  <si>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</si>
  <si>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</si>
  <si>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</si>
  <si>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</si>
  <si>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</si>
  <si>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</si>
  <si>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</si>
  <si>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</si>
  <si>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</si>
  <si>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</si>
  <si>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</si>
  <si>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</si>
  <si>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</si>
  <si>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</si>
  <si>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</si>
  <si>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</si>
  <si>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</si>
  <si>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</si>
  <si>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</si>
  <si>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</si>
  <si>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</si>
  <si>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</si>
  <si>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</si>
  <si>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</si>
  <si>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</si>
  <si>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</si>
  <si>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</si>
  <si>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</si>
  <si>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</si>
  <si>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</si>
  <si>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</si>
  <si>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</si>
  <si>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</si>
  <si>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</si>
  <si>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</si>
  <si>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</si>
  <si>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</si>
  <si>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</si>
  <si>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</si>
  <si>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</si>
  <si>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</si>
  <si>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</si>
  <si>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</si>
  <si>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</si>
  <si>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</si>
  <si>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</si>
  <si>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</si>
  <si>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</si>
  <si>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</si>
  <si>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</si>
  <si>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</si>
  <si>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</si>
  <si>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</si>
  <si>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</si>
  <si>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</si>
  <si>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</si>
  <si>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</si>
  <si>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</si>
  <si>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</si>
  <si>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</si>
  <si>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</si>
  <si>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</si>
  <si>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</si>
  <si>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</si>
  <si>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</si>
  <si>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</si>
  <si>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</si>
  <si>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</si>
  <si>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</si>
  <si>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</si>
  <si>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</si>
  <si>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</si>
  <si>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</si>
  <si>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</si>
  <si>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</si>
  <si>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</si>
  <si>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</si>
  <si>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</si>
  <si>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</si>
  <si>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</si>
  <si>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</si>
  <si>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</si>
  <si>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</si>
  <si>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</si>
  <si>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</si>
  <si>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</si>
  <si>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</si>
  <si>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</si>
  <si>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</si>
  <si>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</si>
  <si>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</si>
  <si>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</si>
  <si>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</si>
  <si>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</si>
  <si>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</si>
  <si>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</si>
  <si>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</si>
  <si>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</si>
  <si>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</si>
  <si>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</si>
  <si>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</si>
  <si>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</si>
  <si>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</si>
  <si>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</si>
  <si>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</si>
  <si>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</si>
  <si>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</si>
  <si>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</si>
  <si>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</si>
  <si>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</si>
  <si>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</si>
  <si>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</si>
  <si>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</si>
  <si>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</si>
  <si>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</si>
  <si>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</si>
  <si>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</si>
  <si>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</si>
  <si>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</si>
  <si>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</si>
  <si>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</si>
  <si>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</si>
  <si>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</si>
  <si>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</si>
  <si>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</si>
  <si>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</si>
  <si>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</si>
  <si>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</si>
  <si>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</si>
  <si>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</si>
  <si>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</si>
  <si>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</si>
  <si>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</si>
  <si>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</si>
  <si>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</si>
  <si>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</si>
  <si>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</si>
  <si>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</si>
  <si>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</si>
  <si>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</si>
  <si>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</si>
  <si>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</si>
  <si>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</si>
  <si>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</si>
  <si>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</si>
  <si>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</si>
  <si>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</si>
  <si>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</si>
  <si>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</si>
  <si>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</si>
  <si>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</si>
  <si>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</si>
  <si>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</si>
  <si>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</si>
  <si>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</si>
  <si>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</si>
  <si>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</si>
  <si>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</si>
  <si>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</si>
  <si>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</si>
  <si>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</si>
  <si>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</si>
  <si>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</si>
  <si>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</si>
  <si>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</si>
  <si>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</si>
  <si>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</si>
  <si>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</si>
  <si>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</si>
  <si>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</si>
  <si>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</si>
  <si>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</si>
  <si>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</si>
  <si>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</si>
  <si>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</si>
  <si>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</si>
  <si>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</si>
  <si>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</si>
  <si>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</si>
  <si>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</si>
  <si>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</si>
  <si>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</si>
  <si>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</si>
  <si>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</si>
  <si>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</si>
  <si>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</si>
  <si>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</si>
  <si>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</si>
  <si>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</si>
  <si>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</si>
  <si>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</si>
  <si>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</si>
  <si>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</si>
  <si>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</si>
  <si>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</si>
  <si>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</si>
  <si>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</si>
  <si>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</si>
  <si>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</si>
  <si>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</si>
  <si>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</si>
  <si>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</si>
  <si>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</si>
  <si>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</si>
  <si>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</si>
  <si>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</si>
  <si>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</si>
  <si>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</si>
  <si>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</si>
  <si>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</si>
  <si>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</si>
  <si>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</si>
  <si>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</si>
  <si>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</si>
  <si>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</si>
  <si>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</si>
  <si>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</si>
  <si>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</si>
  <si>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</si>
  <si>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</si>
  <si>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</si>
  <si>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</si>
  <si>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</si>
  <si>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</si>
  <si>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</si>
  <si>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</si>
  <si>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</si>
  <si>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</si>
  <si>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</si>
  <si>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</si>
  <si>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</si>
  <si>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</si>
  <si>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</si>
  <si>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</si>
  <si>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</si>
  <si>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</si>
  <si>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</si>
  <si>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</si>
  <si>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</si>
  <si>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</si>
  <si>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</si>
  <si>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</si>
  <si>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</si>
  <si>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</si>
  <si>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</si>
  <si>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</si>
  <si>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</si>
  <si>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</si>
  <si>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</si>
  <si>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</si>
  <si>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</si>
  <si>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</si>
  <si>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</si>
  <si>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</si>
  <si>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</si>
  <si>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</si>
  <si>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</si>
  <si>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</si>
  <si>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</si>
  <si>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</si>
  <si>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</si>
  <si>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</si>
  <si>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</si>
  <si>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</si>
  <si>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</si>
  <si>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</si>
  <si>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</si>
  <si>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</si>
  <si>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</si>
  <si>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</si>
  <si>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</si>
  <si>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</si>
  <si>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</si>
  <si>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</si>
  <si>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</si>
  <si>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</si>
  <si>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</si>
  <si>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</si>
  <si>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</si>
  <si>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</si>
  <si>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</si>
  <si>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</si>
  <si>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</si>
  <si>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</si>
  <si>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</si>
  <si>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</si>
  <si>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</si>
  <si>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</si>
  <si>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</si>
  <si>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</si>
  <si>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</si>
  <si>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</si>
  <si>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</si>
  <si>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</si>
  <si>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</si>
  <si>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</si>
  <si>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</si>
  <si>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</si>
  <si>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</si>
  <si>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</si>
  <si>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</si>
  <si>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</si>
  <si>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</si>
  <si>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</si>
  <si>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</si>
  <si>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</si>
  <si>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</si>
  <si>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</si>
  <si>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</si>
  <si>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</si>
  <si>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</si>
  <si>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</si>
  <si>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</si>
  <si>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</si>
  <si>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</si>
  <si>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</si>
  <si>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</si>
  <si>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</si>
  <si>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</si>
  <si>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</si>
  <si>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</si>
  <si>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</si>
  <si>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</si>
  <si>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</si>
  <si>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</si>
  <si>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</si>
  <si>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</si>
  <si>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</si>
  <si>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</si>
  <si>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</si>
  <si>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</si>
  <si>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</si>
  <si>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</si>
  <si>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</si>
  <si>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</si>
  <si>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</si>
  <si>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</si>
  <si>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</si>
  <si>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</si>
  <si>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</si>
  <si>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</si>
  <si>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</si>
  <si>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</si>
  <si>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</si>
  <si>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</si>
  <si>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</si>
  <si>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</si>
  <si>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</si>
  <si>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</si>
  <si>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</si>
  <si>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</si>
  <si>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</si>
  <si>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</si>
  <si>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</si>
  <si>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</si>
  <si>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</si>
  <si>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</si>
  <si>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</si>
  <si>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</si>
  <si>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</si>
  <si>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</si>
  <si>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</si>
  <si>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</si>
  <si>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</si>
  <si>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</si>
  <si>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</si>
  <si>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</si>
  <si>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</si>
  <si>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</si>
  <si>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</si>
  <si>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</si>
  <si>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</si>
  <si>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</si>
  <si>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</si>
  <si>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</si>
  <si>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</si>
  <si>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</si>
  <si>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</si>
  <si>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</si>
  <si>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</si>
  <si>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</si>
  <si>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</si>
  <si>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</si>
  <si>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</si>
  <si>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</si>
  <si>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</si>
  <si>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</si>
  <si>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</si>
  <si>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</si>
  <si>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</si>
  <si>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</si>
  <si>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</si>
  <si>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</si>
  <si>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</si>
  <si>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</si>
  <si>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</si>
  <si>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</si>
  <si>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</si>
  <si>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</si>
  <si>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</si>
  <si>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</si>
  <si>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</si>
  <si>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</si>
  <si>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</si>
  <si>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</si>
  <si>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</si>
  <si>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</si>
  <si>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</si>
  <si>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</si>
  <si>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</si>
  <si>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</si>
  <si>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</si>
  <si>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</si>
  <si>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</si>
  <si>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</si>
  <si>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</si>
  <si>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</si>
  <si>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</si>
  <si>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</si>
  <si>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</si>
  <si>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</si>
  <si>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</si>
  <si>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</si>
  <si>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</si>
  <si>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</si>
  <si>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</si>
  <si>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</si>
  <si>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</si>
  <si>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</si>
  <si>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</si>
  <si>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</si>
  <si>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</si>
  <si>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</si>
  <si>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</si>
  <si>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</si>
  <si>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</si>
  <si>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</si>
  <si>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</si>
  <si>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</si>
  <si>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</si>
  <si>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</si>
  <si>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</si>
  <si>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</si>
  <si>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</si>
  <si>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</si>
  <si>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</si>
  <si>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</si>
  <si>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</si>
  <si>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</si>
  <si>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</si>
  <si>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</si>
  <si>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</si>
  <si>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</si>
  <si>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</si>
  <si>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</si>
  <si>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</si>
  <si>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</si>
  <si>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</si>
  <si>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</si>
  <si>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</si>
  <si>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</si>
  <si>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</si>
  <si>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</si>
  <si>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</si>
  <si>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</si>
  <si>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</si>
  <si>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</si>
  <si>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</si>
  <si>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</si>
  <si>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</si>
  <si>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</si>
  <si>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</si>
  <si>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</si>
  <si>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</si>
  <si>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</si>
  <si>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</si>
  <si>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</si>
  <si>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</si>
  <si>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</si>
  <si>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</si>
  <si>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</si>
  <si>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</si>
  <si>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</si>
  <si>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</si>
  <si>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</si>
  <si>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</si>
  <si>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</si>
  <si>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</si>
  <si>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</si>
  <si>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</si>
  <si>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</si>
  <si>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</si>
  <si>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</si>
  <si>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</si>
  <si>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</si>
  <si>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</si>
  <si>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</si>
  <si>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</si>
  <si>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</si>
  <si>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</si>
  <si>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</si>
  <si>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</si>
  <si>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</si>
  <si>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</si>
  <si>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</si>
  <si>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</si>
  <si>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</si>
  <si>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</si>
  <si>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</si>
  <si>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</si>
  <si>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</si>
  <si>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</si>
  <si>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</si>
  <si>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</si>
  <si>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</si>
  <si>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</si>
  <si>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</si>
  <si>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</si>
  <si>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</si>
  <si>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</si>
  <si>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</si>
  <si>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</si>
  <si>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</si>
  <si>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</si>
  <si>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</si>
  <si>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</si>
  <si>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</si>
  <si>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</si>
  <si>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</si>
  <si>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</si>
  <si>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</si>
  <si>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</si>
  <si>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</si>
  <si>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</si>
  <si>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</si>
  <si>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</si>
  <si>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</si>
  <si>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</si>
  <si>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</si>
  <si>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</si>
  <si>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</si>
  <si>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</si>
  <si>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</si>
  <si>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</si>
  <si>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</si>
  <si>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</si>
  <si>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</si>
  <si>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</si>
  <si>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</si>
  <si>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</si>
  <si>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</si>
  <si>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</si>
  <si>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</si>
  <si>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</si>
  <si>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</si>
  <si>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</si>
  <si>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</si>
  <si>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</si>
  <si>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</si>
  <si>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</si>
  <si>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</si>
  <si>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</si>
  <si>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</si>
  <si>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</si>
  <si>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</si>
  <si>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</si>
  <si>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</si>
  <si>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</si>
  <si>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</si>
  <si>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</si>
  <si>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</si>
  <si>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</si>
  <si>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</si>
  <si>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</si>
  <si>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</si>
  <si>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</si>
  <si>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</si>
  <si>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</si>
  <si>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</si>
  <si>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</si>
  <si>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</si>
  <si>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</si>
  <si>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</si>
  <si>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</si>
  <si>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</si>
  <si>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</si>
  <si>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</si>
  <si>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</si>
  <si>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</si>
  <si>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</si>
  <si>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</si>
  <si>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</si>
  <si>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</si>
  <si>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</si>
  <si>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</si>
  <si>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</si>
  <si>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</si>
  <si>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</si>
  <si>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</si>
  <si>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</si>
  <si>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</si>
  <si>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</si>
  <si>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</si>
  <si>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</si>
  <si>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</si>
  <si>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</si>
  <si>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</si>
  <si>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</si>
  <si>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</si>
  <si>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</si>
  <si>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</si>
  <si>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</si>
  <si>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</si>
  <si>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</si>
  <si>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</si>
  <si>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</si>
  <si>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</si>
  <si>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</si>
  <si>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</si>
  <si>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</si>
  <si>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</si>
  <si>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</si>
  <si>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</si>
  <si>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</si>
  <si>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</si>
  <si>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</si>
  <si>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</si>
  <si>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</si>
  <si>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</si>
  <si>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</si>
  <si>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</si>
  <si>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</si>
  <si>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</si>
  <si>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</si>
  <si>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</si>
  <si>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</si>
  <si>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</si>
  <si>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</si>
  <si>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</si>
  <si>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</si>
  <si>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</si>
  <si>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</si>
  <si>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</si>
  <si>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</si>
  <si>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</si>
  <si>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</si>
  <si>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</si>
  <si>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</si>
  <si>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</si>
  <si>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</si>
  <si>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</si>
  <si>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</si>
  <si>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</si>
  <si>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</si>
  <si>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</si>
  <si>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</si>
  <si>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</si>
  <si>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</si>
  <si>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</si>
  <si>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</si>
  <si>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</si>
  <si>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</si>
  <si>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</si>
  <si>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</si>
  <si>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</si>
  <si>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</si>
  <si>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</si>
  <si>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</si>
  <si>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</si>
  <si>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</si>
  <si>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</si>
  <si>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</si>
  <si>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</si>
  <si>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</si>
  <si>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</si>
  <si>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</si>
  <si>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</si>
  <si>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</si>
  <si>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</si>
  <si>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</si>
  <si>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</si>
  <si>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</si>
  <si>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</si>
  <si>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</si>
  <si>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</si>
  <si>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</si>
  <si>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</si>
  <si>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</si>
  <si>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</si>
  <si>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</si>
  <si>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</si>
  <si>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</si>
  <si>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</si>
  <si>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</si>
  <si>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</si>
  <si>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</si>
  <si>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</si>
  <si>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</si>
  <si>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</si>
  <si>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</si>
  <si>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</si>
  <si>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</si>
  <si>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</si>
  <si>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</si>
  <si>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</si>
  <si>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</si>
  <si>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</si>
  <si>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</si>
  <si>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</si>
  <si>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</si>
  <si>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</si>
  <si>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</si>
  <si>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</si>
  <si>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</si>
  <si>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</si>
  <si>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</si>
  <si>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</si>
  <si>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</si>
  <si>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</si>
  <si>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</si>
  <si>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</si>
  <si>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</si>
  <si>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</si>
  <si>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</si>
  <si>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</si>
  <si>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</si>
  <si>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</si>
  <si>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</si>
  <si>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</si>
  <si>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</si>
  <si>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</si>
  <si>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</si>
  <si>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</si>
  <si>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</si>
  <si>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</si>
  <si>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</si>
  <si>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</si>
  <si>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</si>
  <si>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</si>
  <si>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</si>
  <si>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</si>
  <si>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</si>
  <si>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</si>
  <si>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</si>
  <si>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</si>
  <si>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</si>
  <si>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</si>
  <si>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</si>
  <si>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</si>
  <si>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</si>
  <si>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</si>
  <si>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</si>
  <si>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</si>
  <si>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</si>
  <si>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</si>
  <si>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</si>
  <si>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</si>
  <si>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</si>
  <si>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</si>
  <si>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</si>
  <si>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</si>
  <si>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</si>
  <si>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</si>
  <si>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</si>
  <si>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</si>
  <si>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</si>
  <si>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</si>
  <si>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</si>
  <si>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</si>
  <si>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</si>
  <si>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</si>
  <si>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</si>
  <si>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</si>
  <si>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</si>
  <si>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</si>
  <si>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</si>
  <si>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</si>
  <si>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</si>
  <si>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</si>
  <si>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</si>
  <si>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</si>
  <si>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</si>
  <si>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</si>
  <si>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</si>
  <si>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</si>
  <si>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</si>
  <si>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</si>
  <si>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</si>
  <si>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</si>
  <si>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</si>
  <si>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</si>
  <si>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</si>
  <si>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</si>
  <si>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</si>
  <si>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</si>
  <si>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</si>
  <si>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</si>
  <si>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</si>
  <si>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</si>
  <si>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</si>
  <si>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</si>
  <si>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</si>
  <si>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</si>
  <si>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</si>
  <si>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</si>
  <si>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</si>
  <si>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</si>
  <si>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</si>
  <si>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</si>
  <si>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</si>
  <si>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</si>
  <si>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</si>
  <si>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</si>
  <si>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</si>
  <si>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</si>
  <si>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</si>
  <si>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</si>
  <si>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</si>
  <si>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</si>
  <si>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</si>
  <si>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</si>
  <si>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</si>
  <si>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</si>
  <si>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</si>
  <si>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</si>
  <si>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</si>
  <si>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</si>
  <si>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</si>
  <si>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</si>
  <si>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</si>
  <si>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</si>
  <si>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</si>
  <si>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</si>
  <si>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</si>
  <si>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</si>
  <si>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</si>
  <si>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</si>
  <si>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</si>
  <si>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</si>
  <si>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</si>
  <si>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</si>
  <si>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</si>
  <si>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</si>
  <si>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</si>
  <si>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</si>
  <si>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</si>
  <si>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</si>
  <si>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</si>
  <si>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</si>
  <si>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</si>
  <si>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</si>
  <si>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</si>
  <si>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</si>
  <si>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</si>
  <si>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</si>
  <si>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</si>
  <si>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</si>
  <si>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</si>
  <si>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</si>
  <si>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</si>
  <si>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</si>
  <si>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</si>
  <si>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</si>
  <si>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</si>
  <si>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</si>
  <si>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</si>
  <si>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</si>
  <si>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</si>
  <si>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</si>
  <si>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</si>
  <si>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</si>
  <si>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</si>
  <si>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</si>
  <si>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</si>
  <si>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</si>
  <si>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</si>
  <si>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</si>
  <si>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</si>
  <si>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</si>
  <si>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</si>
  <si>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</si>
  <si>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</si>
  <si>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</si>
  <si>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</si>
  <si>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</si>
  <si>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</si>
  <si>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</si>
  <si>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</si>
  <si>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</si>
  <si>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</si>
  <si>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</si>
  <si>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</si>
  <si>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</si>
  <si>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</si>
  <si>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</si>
  <si>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</si>
  <si>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</si>
  <si>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</si>
  <si>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</si>
  <si>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</si>
  <si>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</si>
  <si>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</si>
  <si>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</si>
  <si>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</si>
  <si>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</si>
  <si>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</si>
  <si>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</si>
  <si>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</si>
  <si>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</si>
  <si>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</si>
  <si>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</si>
  <si>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</si>
  <si>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</si>
  <si>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</si>
  <si>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</si>
  <si>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</si>
  <si>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</si>
  <si>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</si>
  <si>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</si>
  <si>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</si>
  <si>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</si>
  <si>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</si>
  <si>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</si>
  <si>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</si>
  <si>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</si>
  <si>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</si>
  <si>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</si>
  <si>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</si>
  <si>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</si>
  <si>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</si>
  <si>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</si>
  <si>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</si>
  <si>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</si>
  <si>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</si>
  <si>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</si>
  <si>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</si>
  <si>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</si>
  <si>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</si>
  <si>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</si>
  <si>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</si>
  <si>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</si>
  <si>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</si>
  <si>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</si>
  <si>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</si>
  <si>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</si>
  <si>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</si>
  <si>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</si>
  <si>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</si>
  <si>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</si>
  <si>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</si>
  <si>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</si>
  <si>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</si>
  <si>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</si>
  <si>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</si>
  <si>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</si>
  <si>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</si>
  <si>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</si>
  <si>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</si>
  <si>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</si>
  <si>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</si>
  <si>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</si>
  <si>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</si>
  <si>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</si>
  <si>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</si>
  <si>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</si>
  <si>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</si>
  <si>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</si>
  <si>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</si>
  <si>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</si>
  <si>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</si>
  <si>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</si>
  <si>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</si>
  <si>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</si>
  <si>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</si>
  <si>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</si>
  <si>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</si>
  <si>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</si>
  <si>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</si>
  <si>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</si>
  <si>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</si>
  <si>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</si>
  <si>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</si>
  <si>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</si>
  <si>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</si>
  <si>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</si>
  <si>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</si>
  <si>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</si>
  <si>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</si>
  <si>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</si>
  <si>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</si>
  <si>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</si>
  <si>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</si>
  <si>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</si>
  <si>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</si>
  <si>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</si>
  <si>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</si>
  <si>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</si>
  <si>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</si>
  <si>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</si>
  <si>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</si>
  <si>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</si>
  <si>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</si>
  <si>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</si>
  <si>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</si>
  <si>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</si>
  <si>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</si>
  <si>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</si>
  <si>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</si>
  <si>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</si>
  <si>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</si>
  <si>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</si>
  <si>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</si>
  <si>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</si>
  <si>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</si>
  <si>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</si>
  <si>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</si>
  <si>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</si>
  <si>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</si>
  <si>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</si>
  <si>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</si>
  <si>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</si>
  <si>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</si>
  <si>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</si>
  <si>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</si>
  <si>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</si>
  <si>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</si>
  <si>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</si>
  <si>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</si>
  <si>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</si>
  <si>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</si>
  <si>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</si>
  <si>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</si>
  <si>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</si>
  <si>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</si>
  <si>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</si>
  <si>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</si>
  <si>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</si>
  <si>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</si>
  <si>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</si>
  <si>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</si>
  <si>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</si>
  <si>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</si>
  <si>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</si>
  <si>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</si>
  <si>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</si>
  <si>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</si>
  <si>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</si>
  <si>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</si>
  <si>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</si>
  <si>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</si>
  <si>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</si>
  <si>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</si>
  <si>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</si>
  <si>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</si>
  <si>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</si>
  <si>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</si>
  <si>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</si>
  <si>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</si>
  <si>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</si>
  <si>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</si>
  <si>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</si>
  <si>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</si>
  <si>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</si>
  <si>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</si>
  <si>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</si>
  <si>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</si>
  <si>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</si>
  <si>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</si>
  <si>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</si>
  <si>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</si>
  <si>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</si>
  <si>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</si>
  <si>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</si>
  <si>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</si>
  <si>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</si>
  <si>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</si>
  <si>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</si>
  <si>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</si>
  <si>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</si>
  <si>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</si>
  <si>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</si>
  <si>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</si>
  <si>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</si>
  <si>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</si>
  <si>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</si>
  <si>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</si>
  <si>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</si>
  <si>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</si>
  <si>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</si>
  <si>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</si>
  <si>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</si>
  <si>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</si>
  <si>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</si>
  <si>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</si>
  <si>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</si>
  <si>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</si>
  <si>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</si>
  <si>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</si>
  <si>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</si>
  <si>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</si>
  <si>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</si>
  <si>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</si>
  <si>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</si>
  <si>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</si>
  <si>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</si>
  <si>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</si>
  <si>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</si>
  <si>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</si>
  <si>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</si>
  <si>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</si>
  <si>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</si>
  <si>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</si>
  <si>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</si>
  <si>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</si>
  <si>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</si>
  <si>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</si>
  <si>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</si>
  <si>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</si>
  <si>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</si>
  <si>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</si>
  <si>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</si>
  <si>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</si>
  <si>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</si>
  <si>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</si>
  <si>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</si>
  <si>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</si>
  <si>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</si>
  <si>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</si>
  <si>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</si>
  <si>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</si>
  <si>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</si>
  <si>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</si>
  <si>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</si>
  <si>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</si>
  <si>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</si>
  <si>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</si>
  <si>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</si>
  <si>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</si>
  <si>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</si>
  <si>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</si>
  <si>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</si>
  <si>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</si>
  <si>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</si>
  <si>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</si>
  <si>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</si>
  <si>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</si>
  <si>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</si>
  <si>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</si>
  <si>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</si>
  <si>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</si>
  <si>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</si>
  <si>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</si>
  <si>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</si>
  <si>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</si>
  <si>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</si>
  <si>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</si>
  <si>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</si>
  <si>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</si>
  <si>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</si>
  <si>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</si>
  <si>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</si>
  <si>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</si>
  <si>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</si>
  <si>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</si>
  <si>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</si>
  <si>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</si>
  <si>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</si>
  <si>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</si>
  <si>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</si>
  <si>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</si>
  <si>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</si>
  <si>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</si>
  <si>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</si>
  <si>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</si>
  <si>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</si>
  <si>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</si>
  <si>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</si>
  <si>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</si>
  <si>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</si>
  <si>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</si>
  <si>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</si>
  <si>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</si>
  <si>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</si>
  <si>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</si>
  <si>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</si>
  <si>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</si>
  <si>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</si>
  <si>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</si>
  <si>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</si>
  <si>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</si>
  <si>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</si>
  <si>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</si>
  <si>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</si>
  <si>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</si>
  <si>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</si>
  <si>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</si>
  <si>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</si>
  <si>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</si>
  <si>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</si>
  <si>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</si>
  <si>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</si>
  <si>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</si>
  <si>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</si>
  <si>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</si>
  <si>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</si>
  <si>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</si>
  <si>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</si>
  <si>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</si>
  <si>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</si>
  <si>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</si>
  <si>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</si>
  <si>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</si>
  <si>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</si>
  <si>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</si>
  <si>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</si>
  <si>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</si>
  <si>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</si>
  <si>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</si>
  <si>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</si>
  <si>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</si>
  <si>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</si>
  <si>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</si>
  <si>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</si>
  <si>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</si>
  <si>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</si>
  <si>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</si>
  <si>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</si>
  <si>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</si>
  <si>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</si>
  <si>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</si>
  <si>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</si>
  <si>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</si>
  <si>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</si>
  <si>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</si>
  <si>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</si>
  <si>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</si>
  <si>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</si>
  <si>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</si>
  <si>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</si>
  <si>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</si>
  <si>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</si>
  <si>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</si>
  <si>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</si>
  <si>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</si>
  <si>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</si>
  <si>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</si>
  <si>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</si>
  <si>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</si>
  <si>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</si>
  <si>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</si>
  <si>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</si>
  <si>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</si>
  <si>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</si>
  <si>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</si>
  <si>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</si>
  <si>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</si>
  <si>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</si>
  <si>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</si>
  <si>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</si>
  <si>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</si>
  <si>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</si>
  <si>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</si>
  <si>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</si>
  <si>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</si>
  <si>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</si>
  <si>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</si>
  <si>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</si>
  <si>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</si>
  <si>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</si>
  <si>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</si>
  <si>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</si>
  <si>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</si>
  <si>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</si>
  <si>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</si>
  <si>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</si>
  <si>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</si>
  <si>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</si>
  <si>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</si>
  <si>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</si>
  <si>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</si>
  <si>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</si>
  <si>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</si>
  <si>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</si>
  <si>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</si>
  <si>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</si>
  <si>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</si>
  <si>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</si>
  <si>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</si>
  <si>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</si>
  <si>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</si>
  <si>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</si>
  <si>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</si>
  <si>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</si>
  <si>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</si>
  <si>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</si>
  <si>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</si>
  <si>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</si>
  <si>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</si>
  <si>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</si>
  <si>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</si>
  <si>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</si>
  <si>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</si>
  <si>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</si>
  <si>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</si>
  <si>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</si>
  <si>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</si>
  <si>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</si>
  <si>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</si>
  <si>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</si>
  <si>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</si>
  <si>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</si>
  <si>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</si>
  <si>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</si>
  <si>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</si>
  <si>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</si>
  <si>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</si>
  <si>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</si>
  <si>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</si>
  <si>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</si>
  <si>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</si>
  <si>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</si>
  <si>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</si>
  <si>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</si>
  <si>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</si>
  <si>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</si>
  <si>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</si>
  <si>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</si>
  <si>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</si>
  <si>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</si>
  <si>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</si>
  <si>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</si>
  <si>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</si>
  <si>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</si>
  <si>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</si>
  <si>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</si>
  <si>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</si>
  <si>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</si>
  <si>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</si>
  <si>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</si>
  <si>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</si>
  <si>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</si>
  <si>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</si>
  <si>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</si>
  <si>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</si>
  <si>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</si>
  <si>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</si>
  <si>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</si>
  <si>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</si>
  <si>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</si>
  <si>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</si>
  <si>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</si>
  <si>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</si>
  <si>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</si>
  <si>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</si>
  <si>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</si>
  <si>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</si>
  <si>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</si>
  <si>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</si>
  <si>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</si>
  <si>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</si>
  <si>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</si>
  <si>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</si>
  <si>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</si>
  <si>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</si>
  <si>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</si>
  <si>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</si>
  <si>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</si>
  <si>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</si>
  <si>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</si>
  <si>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</si>
  <si>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</si>
  <si>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</si>
  <si>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</si>
  <si>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</si>
  <si>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</si>
  <si>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</si>
  <si>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</si>
  <si>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</si>
  <si>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</si>
  <si>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</si>
  <si>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</si>
  <si>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</si>
  <si>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</si>
  <si>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</si>
  <si>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</si>
  <si>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</si>
  <si>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</si>
  <si>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</si>
  <si>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</si>
  <si>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</si>
  <si>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</si>
  <si>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</si>
  <si>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</si>
  <si>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</si>
  <si>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</si>
  <si>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</si>
  <si>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</si>
  <si>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</si>
  <si>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</si>
  <si>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</si>
  <si>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</si>
  <si>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</si>
  <si>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</si>
  <si>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</si>
  <si>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</si>
  <si>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</si>
  <si>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</si>
  <si>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</si>
  <si>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</si>
  <si>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</si>
  <si>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</si>
  <si>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</si>
  <si>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</si>
  <si>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</si>
  <si>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</si>
  <si>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</si>
  <si>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</si>
  <si>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</si>
  <si>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</si>
  <si>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</si>
  <si>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</si>
  <si>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</si>
  <si>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</si>
  <si>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</si>
  <si>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</si>
  <si>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</si>
  <si>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</si>
  <si>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</si>
  <si>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</si>
  <si>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</si>
  <si>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</si>
  <si>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</si>
  <si>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</si>
  <si>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</si>
  <si>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</si>
  <si>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</si>
  <si>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</si>
  <si>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</si>
  <si>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</si>
  <si>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</si>
  <si>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</si>
  <si>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</si>
  <si>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</si>
  <si>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</si>
  <si>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</si>
  <si>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</si>
  <si>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</si>
  <si>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</si>
  <si>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</si>
  <si>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</si>
  <si>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</si>
  <si>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</si>
  <si>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</si>
  <si>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</si>
  <si>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</si>
  <si>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</si>
  <si>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</si>
  <si>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</si>
  <si>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</si>
  <si>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</si>
  <si>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</si>
  <si>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</si>
  <si>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</si>
  <si>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</si>
  <si>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</si>
  <si>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</si>
  <si>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</si>
  <si>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</si>
  <si>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</si>
  <si>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</si>
  <si>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</si>
  <si>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</si>
  <si>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</si>
  <si>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</si>
  <si>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</si>
  <si>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</si>
  <si>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</si>
  <si>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</si>
  <si>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</si>
  <si>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</si>
  <si>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</si>
  <si>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</si>
  <si>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</si>
  <si>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</si>
  <si>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</si>
  <si>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</si>
  <si>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</si>
  <si>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</si>
  <si>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</si>
  <si>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</si>
  <si>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</si>
  <si>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</si>
  <si>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</si>
  <si>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</si>
  <si>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</si>
  <si>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</si>
  <si>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</si>
  <si>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</si>
  <si>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</si>
  <si>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</si>
  <si>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</si>
  <si>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</si>
  <si>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</si>
  <si>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</si>
  <si>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</si>
  <si>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</si>
  <si>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</si>
  <si>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</si>
  <si>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</si>
  <si>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</si>
  <si>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</si>
  <si>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</si>
  <si>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</si>
  <si>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</si>
  <si>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</si>
  <si>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</si>
  <si>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</si>
  <si>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</si>
  <si>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</si>
  <si>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</si>
  <si>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</si>
  <si>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</si>
  <si>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</si>
  <si>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</si>
  <si>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</si>
  <si>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</si>
  <si>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</si>
  <si>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</si>
  <si>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</si>
  <si>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</si>
  <si>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</si>
  <si>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</si>
  <si>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</si>
  <si>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</si>
  <si>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</si>
  <si>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</si>
  <si>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</si>
  <si>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</si>
  <si>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</si>
  <si>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</si>
  <si>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</si>
  <si>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</si>
  <si>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</si>
  <si>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</si>
  <si>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</si>
  <si>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</si>
  <si>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</si>
  <si>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</si>
  <si>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</si>
  <si>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</si>
  <si>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</si>
  <si>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</si>
  <si>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</si>
  <si>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</si>
  <si>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</si>
  <si>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</si>
  <si>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</si>
  <si>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</si>
  <si>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</si>
  <si>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</si>
  <si>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</si>
  <si>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</si>
  <si>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</si>
  <si>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</si>
  <si>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</si>
  <si>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</si>
  <si>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</si>
  <si>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</si>
  <si>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</si>
  <si>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</si>
  <si>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</si>
  <si>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</si>
  <si>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</si>
  <si>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</si>
  <si>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</si>
  <si>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</si>
  <si>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</si>
  <si>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</si>
  <si>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</si>
  <si>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</si>
  <si>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</si>
  <si>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</si>
  <si>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</si>
  <si>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</si>
  <si>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</si>
  <si>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</si>
  <si>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</si>
  <si>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</si>
  <si>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</si>
  <si>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</si>
  <si>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</si>
  <si>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</si>
  <si>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</si>
  <si>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</si>
  <si>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</si>
  <si>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</si>
  <si>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</si>
  <si>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</si>
  <si>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</si>
  <si>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</si>
  <si>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</si>
  <si>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</si>
  <si>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</si>
  <si>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</si>
  <si>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</si>
  <si>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</si>
  <si>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</si>
  <si>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</si>
  <si>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</si>
  <si>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</si>
  <si>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</si>
  <si>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</si>
  <si>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</si>
  <si>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</si>
  <si>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</si>
  <si>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</si>
  <si>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</si>
  <si>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</si>
  <si>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</si>
  <si>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</si>
  <si>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</si>
  <si>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</si>
  <si>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</si>
  <si>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</si>
  <si>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</si>
  <si>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</si>
  <si>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</si>
  <si>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</si>
  <si>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</si>
  <si>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</si>
  <si>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</si>
  <si>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</si>
  <si>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</si>
  <si>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</si>
  <si>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</si>
  <si>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</si>
  <si>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</si>
  <si>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</si>
  <si>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</si>
  <si>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</si>
  <si>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</si>
  <si>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</si>
  <si>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</si>
  <si>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</si>
  <si>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</si>
  <si>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</si>
  <si>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</si>
  <si>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</si>
  <si>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</si>
  <si>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</si>
  <si>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</si>
  <si>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</si>
  <si>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</si>
  <si>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</si>
  <si>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</si>
  <si>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</si>
  <si>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</si>
  <si>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</si>
  <si>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</si>
  <si>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</si>
  <si>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</si>
  <si>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</si>
  <si>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</si>
  <si>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</si>
  <si>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</si>
  <si>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</si>
  <si>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</si>
  <si>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</si>
  <si>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</si>
  <si>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</si>
  <si>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</si>
  <si>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</si>
  <si>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</si>
  <si>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</si>
  <si>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</si>
  <si>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</si>
  <si>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</si>
  <si>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</si>
  <si>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</si>
  <si>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</si>
  <si>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</si>
  <si>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</si>
  <si>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</si>
  <si>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</si>
  <si>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</si>
  <si>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</si>
  <si>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</si>
  <si>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</si>
  <si>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</si>
  <si>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</si>
  <si>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</si>
  <si>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</si>
  <si>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</si>
  <si>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</si>
  <si>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</si>
  <si>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</si>
  <si>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</si>
  <si>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</si>
  <si>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</si>
  <si>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</si>
  <si>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</si>
  <si>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</si>
  <si>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</si>
  <si>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</si>
  <si>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</si>
  <si>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</si>
  <si>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</si>
  <si>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</si>
  <si>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</si>
  <si>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</si>
  <si>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</si>
  <si>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</si>
  <si>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</si>
  <si>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</si>
  <si>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</si>
  <si>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</si>
  <si>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</si>
  <si>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</si>
  <si>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</si>
  <si>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</si>
  <si>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</si>
  <si>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</si>
  <si>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</si>
  <si>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</si>
  <si>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</si>
  <si>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</si>
  <si>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</si>
  <si>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</si>
  <si>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</si>
  <si>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</si>
  <si>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</si>
  <si>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</si>
  <si>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</si>
  <si>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</si>
  <si>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</si>
  <si>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</si>
  <si>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</si>
  <si>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</si>
  <si>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</si>
  <si>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</si>
  <si>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</si>
  <si>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</si>
  <si>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</si>
  <si>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</si>
  <si>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</si>
  <si>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</si>
  <si>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</si>
  <si>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</si>
  <si>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</si>
  <si>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</si>
  <si>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</si>
  <si>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</si>
  <si>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</si>
  <si>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</si>
  <si>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</si>
  <si>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</si>
  <si>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</si>
  <si>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</si>
  <si>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</si>
  <si>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</si>
  <si>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</si>
  <si>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</si>
  <si>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</si>
  <si>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</si>
  <si>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</si>
  <si>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</si>
  <si>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</si>
  <si>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</si>
  <si>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</si>
  <si>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</si>
  <si>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</si>
  <si>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</si>
  <si>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</si>
  <si>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</si>
  <si>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</si>
  <si>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</si>
  <si>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</si>
  <si>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</si>
  <si>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</si>
  <si>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</si>
  <si>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</si>
  <si>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</si>
  <si>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</si>
  <si>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</si>
  <si>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</si>
  <si>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</si>
  <si>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</si>
  <si>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</si>
  <si>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</si>
  <si>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</si>
  <si>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</si>
  <si>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</si>
  <si>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</si>
  <si>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</si>
  <si>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</si>
  <si>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</si>
  <si>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</si>
  <si>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</si>
  <si>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</si>
  <si>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</si>
  <si>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</si>
  <si>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</si>
  <si>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</si>
  <si>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</si>
  <si>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</si>
  <si>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</si>
  <si>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</si>
  <si>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</si>
  <si>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</si>
  <si>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</si>
  <si>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</si>
  <si>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</si>
  <si>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</si>
  <si>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</si>
  <si>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</si>
  <si>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</si>
  <si>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</si>
  <si>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</si>
  <si>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</si>
  <si>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</si>
  <si>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</si>
  <si>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</si>
  <si>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</si>
  <si>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</si>
  <si>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</si>
  <si>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</si>
  <si>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</si>
  <si>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</si>
  <si>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</si>
  <si>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</si>
  <si>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</si>
  <si>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</si>
  <si>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</si>
  <si>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</si>
  <si>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</si>
  <si>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</si>
  <si>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</si>
  <si>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</si>
  <si>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</si>
  <si>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</si>
  <si>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</si>
  <si>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</si>
  <si>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</si>
  <si>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</si>
  <si>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</si>
  <si>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</si>
  <si>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</si>
  <si>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</si>
  <si>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</si>
  <si>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</si>
  <si>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</si>
  <si>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</si>
  <si>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</si>
  <si>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</si>
  <si>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</si>
  <si>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</si>
  <si>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</si>
  <si>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</si>
  <si>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</si>
  <si>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</si>
  <si>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</si>
  <si>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</si>
  <si>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</si>
  <si>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</si>
  <si>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</si>
  <si>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</si>
  <si>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</si>
  <si>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</si>
  <si>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</si>
  <si>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</si>
  <si>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</si>
  <si>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</si>
  <si>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</si>
  <si>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</si>
  <si>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</si>
  <si>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</si>
  <si>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</si>
  <si>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</si>
  <si>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</si>
  <si>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</si>
  <si>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</si>
  <si>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</si>
  <si>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</si>
  <si>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</si>
  <si>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</si>
  <si>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</si>
  <si>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</si>
  <si>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</si>
  <si>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</si>
  <si>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</si>
  <si>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</si>
  <si>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</si>
  <si>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</si>
  <si>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</si>
  <si>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</si>
  <si>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</si>
  <si>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</si>
  <si>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</si>
  <si>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</si>
  <si>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</si>
  <si>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</si>
  <si>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</si>
  <si>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</si>
  <si>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</si>
  <si>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</si>
  <si>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</si>
  <si>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</si>
  <si>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</si>
  <si>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</si>
  <si>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</si>
  <si>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</si>
  <si>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</si>
  <si>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</si>
  <si>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</si>
  <si>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</si>
  <si>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</si>
  <si>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</si>
  <si>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</si>
  <si>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</si>
  <si>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</si>
  <si>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</si>
  <si>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</si>
  <si>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</si>
  <si>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</si>
  <si>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</si>
  <si>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</si>
  <si>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</si>
  <si>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</si>
  <si>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</si>
  <si>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</si>
  <si>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</si>
  <si>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</si>
  <si>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</si>
  <si>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</si>
  <si>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</si>
  <si>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</si>
  <si>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</si>
  <si>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</si>
  <si>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</si>
  <si>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</si>
  <si>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</si>
  <si>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</si>
  <si>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</si>
  <si>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</si>
  <si>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</si>
  <si>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</si>
  <si>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</si>
  <si>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</si>
  <si>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</si>
  <si>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</si>
  <si>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</si>
  <si>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</si>
  <si>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</si>
  <si>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</si>
  <si>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</si>
  <si>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</si>
  <si>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</si>
  <si>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</si>
  <si>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</si>
  <si>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</si>
  <si>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</si>
  <si>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</si>
  <si>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</si>
  <si>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</si>
  <si>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</si>
  <si>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</si>
  <si>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</si>
  <si>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</si>
  <si>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</si>
  <si>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</si>
  <si>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</si>
  <si>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</si>
  <si>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</si>
  <si>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</si>
  <si>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</si>
  <si>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</si>
  <si>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</si>
  <si>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</si>
  <si>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</si>
  <si>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</si>
  <si>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</si>
  <si>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</si>
  <si>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</si>
  <si>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</si>
  <si>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</si>
  <si>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</si>
  <si>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</si>
  <si>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</si>
  <si>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</si>
  <si>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</si>
  <si>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</si>
  <si>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</si>
  <si>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</si>
  <si>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</si>
  <si>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</si>
  <si>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</si>
  <si>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</si>
  <si>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</si>
  <si>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</si>
  <si>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</si>
  <si>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</si>
  <si>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</si>
  <si>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</si>
  <si>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</si>
  <si>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</si>
  <si>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</si>
  <si>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</si>
  <si>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</si>
  <si>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</si>
  <si>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</si>
  <si>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</si>
  <si>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</si>
  <si>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</si>
  <si>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</si>
  <si>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</si>
  <si>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</si>
  <si>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</si>
  <si>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</si>
  <si>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</si>
  <si>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</si>
  <si>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</si>
  <si>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</si>
  <si>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</si>
  <si>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</si>
  <si>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</si>
  <si>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</si>
  <si>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</si>
  <si>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</si>
  <si>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</si>
  <si>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</si>
  <si>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</si>
  <si>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</si>
  <si>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</si>
  <si>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</si>
  <si>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</si>
  <si>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</si>
  <si>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</si>
  <si>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</si>
  <si>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</si>
  <si>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</si>
  <si>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</si>
  <si>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</si>
  <si>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</si>
  <si>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</si>
  <si>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</si>
  <si>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</si>
  <si>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</si>
  <si>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</si>
  <si>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</si>
  <si>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</si>
  <si>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</si>
  <si>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</si>
  <si>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</si>
  <si>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</si>
  <si>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</si>
  <si>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</si>
  <si>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</si>
  <si>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</si>
  <si>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</si>
  <si>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</si>
  <si>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</si>
  <si>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</si>
  <si>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</si>
  <si>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</si>
  <si>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</si>
  <si>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</si>
  <si>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</si>
  <si>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</si>
  <si>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</si>
  <si>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</si>
  <si>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</si>
  <si>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</si>
  <si>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</si>
  <si>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</si>
  <si>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</si>
  <si>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</si>
  <si>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</si>
  <si>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</si>
  <si>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</si>
  <si>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</si>
  <si>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</si>
  <si>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</si>
  <si>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</si>
  <si>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</si>
  <si>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</si>
  <si>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</si>
  <si>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</si>
  <si>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</si>
  <si>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</si>
  <si>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</si>
  <si>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</si>
  <si>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</si>
  <si>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</si>
  <si>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</si>
  <si>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</si>
  <si>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</si>
  <si>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</si>
  <si>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</si>
  <si>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</si>
  <si>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</si>
  <si>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</si>
  <si>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</si>
  <si>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</si>
  <si>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</si>
  <si>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</si>
  <si>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</si>
  <si>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</si>
  <si>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</si>
  <si>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</si>
  <si>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</si>
  <si>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</si>
  <si>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</si>
  <si>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</si>
  <si>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</si>
  <si>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</si>
  <si>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</si>
  <si>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</si>
  <si>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</si>
  <si>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</si>
  <si>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</si>
  <si>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</si>
  <si>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</si>
  <si>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</si>
  <si>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</si>
  <si>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</si>
  <si>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</si>
  <si>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</si>
  <si>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</si>
  <si>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</si>
  <si>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</si>
  <si>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</si>
  <si>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</si>
  <si>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</si>
  <si>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</si>
  <si>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</si>
  <si>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</si>
  <si>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</si>
  <si>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</si>
  <si>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</si>
  <si>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</si>
  <si>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</si>
  <si>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</si>
  <si>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</si>
  <si>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</si>
  <si>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</si>
  <si>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</si>
  <si>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</si>
  <si>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</si>
  <si>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</si>
  <si>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</si>
  <si>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</si>
  <si>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</si>
  <si>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</si>
  <si>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</si>
  <si>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</si>
  <si>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</si>
  <si>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</si>
  <si>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</si>
  <si>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</si>
  <si>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</si>
  <si>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</si>
  <si>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</si>
  <si>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</si>
  <si>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</si>
  <si>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</si>
  <si>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</si>
  <si>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</si>
  <si>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</si>
  <si>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</si>
  <si>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</si>
  <si>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</si>
  <si>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</si>
  <si>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</si>
  <si>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</si>
  <si>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</si>
  <si>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</si>
  <si>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</si>
  <si>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</si>
  <si>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</si>
  <si>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</si>
  <si>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</si>
  <si>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</si>
  <si>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</si>
  <si>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</si>
  <si>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</si>
  <si>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</si>
  <si>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</si>
  <si>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</si>
  <si>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</si>
  <si>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</si>
  <si>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</si>
  <si>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</si>
  <si>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</si>
  <si>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</si>
  <si>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</si>
  <si>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</si>
  <si>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</si>
  <si>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</si>
  <si>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</si>
  <si>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</si>
  <si>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</si>
  <si>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</si>
  <si>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</si>
  <si>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</si>
  <si>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</si>
  <si>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</si>
  <si>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</si>
  <si>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</si>
  <si>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</si>
  <si>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</si>
  <si>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</si>
  <si>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</si>
  <si>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</si>
  <si>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</si>
  <si>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</si>
  <si>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</si>
  <si>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</si>
  <si>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</si>
  <si>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</si>
  <si>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</si>
  <si>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</si>
  <si>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</si>
  <si>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</si>
  <si>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</si>
  <si>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</si>
  <si>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</si>
  <si>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</si>
  <si>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</si>
  <si>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</si>
  <si>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</si>
  <si>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</si>
  <si>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</si>
  <si>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</si>
  <si>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</si>
  <si>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</si>
  <si>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</si>
  <si>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</si>
  <si>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</si>
  <si>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</si>
  <si>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</si>
  <si>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</si>
  <si>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</si>
  <si>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</si>
  <si>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</si>
  <si>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</si>
  <si>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</si>
  <si>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</si>
  <si>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</si>
  <si>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</si>
  <si>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</si>
  <si>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</si>
  <si>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</si>
  <si>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</si>
  <si>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</si>
  <si>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</si>
  <si>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</si>
  <si>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</si>
  <si>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</si>
  <si>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</si>
  <si>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</si>
  <si>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</si>
  <si>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</si>
  <si>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</si>
  <si>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</si>
  <si>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</si>
  <si>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</si>
  <si>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</si>
  <si>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</si>
  <si>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</si>
  <si>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</si>
  <si>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</si>
  <si>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</si>
  <si>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</si>
  <si>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</si>
  <si>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</si>
  <si>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</si>
  <si>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</si>
  <si>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</si>
  <si>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</si>
  <si>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</si>
  <si>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</si>
  <si>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</si>
  <si>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</si>
  <si>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</si>
  <si>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</si>
  <si>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</si>
  <si>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</si>
  <si>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</si>
  <si>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</si>
  <si>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</si>
  <si>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</si>
  <si>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</si>
  <si>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</si>
  <si>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</si>
  <si>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</si>
  <si>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</si>
  <si>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</si>
  <si>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</si>
  <si>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</si>
  <si>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</si>
  <si>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</si>
  <si>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</si>
  <si>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</si>
  <si>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</si>
  <si>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</si>
  <si>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</si>
  <si>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</si>
  <si>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</si>
  <si>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</si>
  <si>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</si>
  <si>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</si>
  <si>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</si>
  <si>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</si>
  <si>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</si>
  <si>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</si>
  <si>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</si>
  <si>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</si>
  <si>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</si>
  <si>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</si>
  <si>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</si>
  <si>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</si>
  <si>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</si>
  <si>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</si>
  <si>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</si>
  <si>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</si>
  <si>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</si>
  <si>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</si>
  <si>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</si>
  <si>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</si>
  <si>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</si>
  <si>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</si>
  <si>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</si>
  <si>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</si>
  <si>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</si>
  <si>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</si>
  <si>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</si>
  <si>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</si>
  <si>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</si>
  <si>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</si>
  <si>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</si>
  <si>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</si>
  <si>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</si>
  <si>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</si>
  <si>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</si>
  <si>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</si>
  <si>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</si>
  <si>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</si>
  <si>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</si>
  <si>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</si>
  <si>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</si>
  <si>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</si>
  <si>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</si>
  <si>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</si>
  <si>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</si>
  <si>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</si>
  <si>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</si>
  <si>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</si>
  <si>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</si>
  <si>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</si>
  <si>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</si>
  <si>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</si>
  <si>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</si>
  <si>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</si>
  <si>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</si>
  <si>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</si>
  <si>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</si>
  <si>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</si>
  <si>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</si>
  <si>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</si>
  <si>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</si>
  <si>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</si>
  <si>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</si>
  <si>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</si>
  <si>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</si>
  <si>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</si>
  <si>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</si>
  <si>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</si>
  <si>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</si>
  <si>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</si>
  <si>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</si>
  <si>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</si>
  <si>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</si>
  <si>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</si>
  <si>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</si>
  <si>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</si>
  <si>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</si>
  <si>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</si>
  <si>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</si>
  <si>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</si>
  <si>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</si>
  <si>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</si>
  <si>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</si>
  <si>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</si>
  <si>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</si>
  <si>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</si>
  <si>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</si>
  <si>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</si>
  <si>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</si>
  <si>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</si>
  <si>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</si>
  <si>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</si>
  <si>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</si>
  <si>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</si>
  <si>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</si>
  <si>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</si>
  <si>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</si>
  <si>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</si>
  <si>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</si>
  <si>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</si>
  <si>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</si>
  <si>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</si>
  <si>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</si>
  <si>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</si>
  <si>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</si>
  <si>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</si>
  <si>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</si>
  <si>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</si>
  <si>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</si>
  <si>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</si>
  <si>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</si>
  <si>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</si>
  <si>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</si>
  <si>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</si>
  <si>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</si>
  <si>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</si>
  <si>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</si>
  <si>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</si>
  <si>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</si>
  <si>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</si>
  <si>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</si>
  <si>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</si>
  <si>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</si>
  <si>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</si>
  <si>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</si>
  <si>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</si>
  <si>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</si>
  <si>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</si>
  <si>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</si>
  <si>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</si>
  <si>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</si>
  <si>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</si>
  <si>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</si>
  <si>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</si>
  <si>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</si>
  <si>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</si>
  <si>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</si>
  <si>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</si>
  <si>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</si>
  <si>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</si>
  <si>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</si>
  <si>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</si>
  <si>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</si>
  <si>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</si>
  <si>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</si>
  <si>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</si>
  <si>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</si>
  <si>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</si>
  <si>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</si>
  <si>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</si>
  <si>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</si>
  <si>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</si>
  <si>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</si>
  <si>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</si>
  <si>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</si>
  <si>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</si>
  <si>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</si>
  <si>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</si>
  <si>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</si>
  <si>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</si>
  <si>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</si>
  <si>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</si>
  <si>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</si>
  <si>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</si>
  <si>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</si>
  <si>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</si>
  <si>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</si>
  <si>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</si>
  <si>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</si>
  <si>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</si>
  <si>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</si>
  <si>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</si>
  <si>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</si>
  <si>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</si>
  <si>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</si>
  <si>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</si>
  <si>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</si>
  <si>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</si>
  <si>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</si>
  <si>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</si>
  <si>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</si>
  <si>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</si>
  <si>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</si>
  <si>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</si>
  <si>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</si>
  <si>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</si>
  <si>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</si>
  <si>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</si>
  <si>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</si>
  <si>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</si>
  <si>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</si>
  <si>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</si>
  <si>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</si>
  <si>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</si>
  <si>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</si>
  <si>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</si>
  <si>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</si>
  <si>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</si>
  <si>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</si>
  <si>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</si>
  <si>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</si>
  <si>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</si>
  <si>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</si>
  <si>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</si>
  <si>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</si>
  <si>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</si>
  <si>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</si>
  <si>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</si>
  <si>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</si>
  <si>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</si>
  <si>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</si>
  <si>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</si>
  <si>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</si>
  <si>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</si>
  <si>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</si>
  <si>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</si>
  <si>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</si>
  <si>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</si>
  <si>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</si>
  <si>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</si>
  <si>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</si>
  <si>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</si>
  <si>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</si>
  <si>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</si>
  <si>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</si>
  <si>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</si>
  <si>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</si>
  <si>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</si>
  <si>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</si>
  <si>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</si>
  <si>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</si>
  <si>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</si>
  <si>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</si>
  <si>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</si>
  <si>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</si>
  <si>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</si>
  <si>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</si>
  <si>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</si>
  <si>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</si>
  <si>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</si>
  <si>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</si>
  <si>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</si>
  <si>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</si>
  <si>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</si>
  <si>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</si>
  <si>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</si>
  <si>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</si>
  <si>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</si>
  <si>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</si>
  <si>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</si>
  <si>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</si>
  <si>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</si>
  <si>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</si>
  <si>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</si>
  <si>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</si>
  <si>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</si>
  <si>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</si>
  <si>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</si>
  <si>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</si>
  <si>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</si>
  <si>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</si>
  <si>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</si>
  <si>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</si>
  <si>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</si>
  <si>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</si>
  <si>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</si>
  <si>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</si>
  <si>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</si>
  <si>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</si>
  <si>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</si>
  <si>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</si>
  <si>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</si>
  <si>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</si>
  <si>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</si>
  <si>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</si>
  <si>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</si>
  <si>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</si>
  <si>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</si>
  <si>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</si>
  <si>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</si>
  <si>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</si>
  <si>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</si>
  <si>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</si>
  <si>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</si>
  <si>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</si>
  <si>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</si>
  <si>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</si>
  <si>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</si>
  <si>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</si>
  <si>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</si>
  <si>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</si>
  <si>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</si>
  <si>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</si>
  <si>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</si>
  <si>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</si>
  <si>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</si>
  <si>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</si>
  <si>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</si>
  <si>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</si>
  <si>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</si>
  <si>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</si>
  <si>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</si>
  <si>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</si>
  <si>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</si>
  <si>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</si>
  <si>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</si>
  <si>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</si>
  <si>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</si>
  <si>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</si>
  <si>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</si>
  <si>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</si>
  <si>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</si>
  <si>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</si>
  <si>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</si>
  <si>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</si>
  <si>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</si>
  <si>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</si>
  <si>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</si>
  <si>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</si>
  <si>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</si>
  <si>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</si>
  <si>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</si>
  <si>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</si>
  <si>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</si>
  <si>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</si>
  <si>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</si>
  <si>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</si>
  <si>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</si>
  <si>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</si>
  <si>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</si>
  <si>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</si>
  <si>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</si>
  <si>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</si>
  <si>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</si>
  <si>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</si>
  <si>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</si>
  <si>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</si>
  <si>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</si>
  <si>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</si>
  <si>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</si>
  <si>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</si>
  <si>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</si>
  <si>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</si>
  <si>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</si>
  <si>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</si>
  <si>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</si>
  <si>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</si>
  <si>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</si>
  <si>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</si>
  <si>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</si>
  <si>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</si>
  <si>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</si>
  <si>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</si>
  <si>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</si>
  <si>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</si>
  <si>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</si>
  <si>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</si>
  <si>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</si>
  <si>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</si>
  <si>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</si>
  <si>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</si>
  <si>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</si>
  <si>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</si>
  <si>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</si>
  <si>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</si>
  <si>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</si>
  <si>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</si>
  <si>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</si>
  <si>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</si>
  <si>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</si>
  <si>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</si>
  <si>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</si>
  <si>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</si>
  <si>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</si>
  <si>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</si>
  <si>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</si>
  <si>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</si>
  <si>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</si>
  <si>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</si>
  <si>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</si>
  <si>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</si>
  <si>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</si>
  <si>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</si>
  <si>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</si>
  <si>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</si>
  <si>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</si>
  <si>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</si>
  <si>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</si>
  <si>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</si>
  <si>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</si>
  <si>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</si>
  <si>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</si>
  <si>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</si>
  <si>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</si>
  <si>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</si>
  <si>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</si>
  <si>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</si>
  <si>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</si>
  <si>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</si>
  <si>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</si>
  <si>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</si>
  <si>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</si>
  <si>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</si>
  <si>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</si>
  <si>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</si>
  <si>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</si>
  <si>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</si>
  <si>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</si>
  <si>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</si>
  <si>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</si>
  <si>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</si>
  <si>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</si>
  <si>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</si>
  <si>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</si>
  <si>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</si>
  <si>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</si>
  <si>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</si>
  <si>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</si>
  <si>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</si>
  <si>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</si>
  <si>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</si>
  <si>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</si>
  <si>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</si>
  <si>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</si>
  <si>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</si>
  <si>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</si>
  <si>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</si>
  <si>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</si>
  <si>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</si>
  <si>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</si>
  <si>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</si>
  <si>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</si>
  <si>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</si>
  <si>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</si>
  <si>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</si>
  <si>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</si>
  <si>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</si>
  <si>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</si>
  <si>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</si>
  <si>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</si>
  <si>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</si>
  <si>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</si>
  <si>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</si>
  <si>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</si>
  <si>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</si>
  <si>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</si>
  <si>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</si>
  <si>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</si>
  <si>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</si>
  <si>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</si>
  <si>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</si>
  <si>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</si>
  <si>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</si>
  <si>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</si>
  <si>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</si>
  <si>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</si>
  <si>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</si>
  <si>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</si>
  <si>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</si>
  <si>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</si>
  <si>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</si>
  <si>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</si>
  <si>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</si>
  <si>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</si>
  <si>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</si>
  <si>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</si>
  <si>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</si>
  <si>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</si>
  <si>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</si>
  <si>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</si>
  <si>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</si>
  <si>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</si>
  <si>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</si>
  <si>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</si>
  <si>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</si>
  <si>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</si>
  <si>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</si>
  <si>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</si>
  <si>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</si>
  <si>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</si>
  <si>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</si>
  <si>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</si>
  <si>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</si>
  <si>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</si>
  <si>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</si>
  <si>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</si>
  <si>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</si>
  <si>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</si>
  <si>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</si>
  <si>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</si>
  <si>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</si>
  <si>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</si>
  <si>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</si>
  <si>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</si>
  <si>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</si>
  <si>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</si>
  <si>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</si>
  <si>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</si>
  <si>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</si>
  <si>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</si>
  <si>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</si>
  <si>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</si>
  <si>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</si>
  <si>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</si>
  <si>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</si>
  <si>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</si>
  <si>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</si>
  <si>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</si>
  <si>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</si>
  <si>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</si>
  <si>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</si>
  <si>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</si>
  <si>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</si>
  <si>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</si>
  <si>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</si>
  <si>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</si>
  <si>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</si>
  <si>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</si>
  <si>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</si>
  <si>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</si>
  <si>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</si>
  <si>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</si>
  <si>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</si>
  <si>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</si>
  <si>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</si>
  <si>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</si>
  <si>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</si>
  <si>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</si>
  <si>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</si>
  <si>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</si>
  <si>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</si>
  <si>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</si>
  <si>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</si>
  <si>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</si>
  <si>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</si>
  <si>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</si>
  <si>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</si>
  <si>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</si>
  <si>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</si>
  <si>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</si>
  <si>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</si>
  <si>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</si>
  <si>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</si>
  <si>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</si>
  <si>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</si>
  <si>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</si>
  <si>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</si>
  <si>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</si>
  <si>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</si>
  <si>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</si>
  <si>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</si>
  <si>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</si>
  <si>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</si>
  <si>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</si>
  <si>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</si>
  <si>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</si>
  <si>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</si>
  <si>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</si>
  <si>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</si>
  <si>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</si>
  <si>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</si>
  <si>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</si>
  <si>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</si>
  <si>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</si>
  <si>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</si>
  <si>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</si>
  <si>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</si>
  <si>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</si>
  <si>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</si>
  <si>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</si>
  <si>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</si>
  <si>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</si>
  <si>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</si>
  <si>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</si>
  <si>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</si>
  <si>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</si>
  <si>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</si>
  <si>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</si>
  <si>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</si>
  <si>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</si>
  <si>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</si>
  <si>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</si>
  <si>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</si>
  <si>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</si>
  <si>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</si>
  <si>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</si>
  <si>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</si>
  <si>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</si>
  <si>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</si>
  <si>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</si>
  <si>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</si>
  <si>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</si>
  <si>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</si>
  <si>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</si>
  <si>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</si>
  <si>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</si>
  <si>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</si>
  <si>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</si>
  <si>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</si>
  <si>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</si>
  <si>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</si>
  <si>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</si>
  <si>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</si>
  <si>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</si>
  <si>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</si>
  <si>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</si>
  <si>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</si>
  <si>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</si>
  <si>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</si>
  <si>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</si>
  <si>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</si>
  <si>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</si>
  <si>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</si>
  <si>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</si>
  <si>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</si>
  <si>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</si>
  <si>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</si>
  <si>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</si>
  <si>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</si>
  <si>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</si>
  <si>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</si>
  <si>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</si>
  <si>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</si>
  <si>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</si>
  <si>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</si>
  <si>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</si>
  <si>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</si>
  <si>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</si>
  <si>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</si>
  <si>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</si>
  <si>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</si>
  <si>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</si>
  <si>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</si>
  <si>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</si>
  <si>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</si>
  <si>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</si>
  <si>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</si>
  <si>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</si>
  <si>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</si>
  <si>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</si>
  <si>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</si>
  <si>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</si>
  <si>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</si>
  <si>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</si>
  <si>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</si>
  <si>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</si>
  <si>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</si>
  <si>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</si>
  <si>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</si>
  <si>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</si>
  <si>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</si>
  <si>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</si>
  <si>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</si>
  <si>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</si>
  <si>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</si>
  <si>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</si>
  <si>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</si>
  <si>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</si>
  <si>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</si>
  <si>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</si>
  <si>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</si>
  <si>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</si>
  <si>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</si>
  <si>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</si>
  <si>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</si>
  <si>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</si>
  <si>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</si>
  <si>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</si>
  <si>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</si>
  <si>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</si>
  <si>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</si>
  <si>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</si>
  <si>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</si>
  <si>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</si>
  <si>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</si>
  <si>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</si>
  <si>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</si>
  <si>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</si>
  <si>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</si>
  <si>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</si>
  <si>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</si>
  <si>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</si>
  <si>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</si>
  <si>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</si>
  <si>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</si>
  <si>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</si>
  <si>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</si>
  <si>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</si>
  <si>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</si>
  <si>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</si>
  <si>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</si>
  <si>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</si>
  <si>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</si>
  <si>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</si>
  <si>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</si>
  <si>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</si>
  <si>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</si>
  <si>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</si>
  <si>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</si>
  <si>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</si>
  <si>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</si>
  <si>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</si>
  <si>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</si>
  <si>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</si>
  <si>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</si>
  <si>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</si>
  <si>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</si>
  <si>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</si>
  <si>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</si>
  <si>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</si>
  <si>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</si>
  <si>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</si>
  <si>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</si>
  <si>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</si>
  <si>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</si>
  <si>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</si>
  <si>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</si>
  <si>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</si>
  <si>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</si>
  <si>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</si>
  <si>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</si>
  <si>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</si>
  <si>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</si>
  <si>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</si>
  <si>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</si>
  <si>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</si>
  <si>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</si>
  <si>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</si>
  <si>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</si>
  <si>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</si>
  <si>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</si>
  <si>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</si>
  <si>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</si>
  <si>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</si>
  <si>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</si>
  <si>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</si>
  <si>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</si>
  <si>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</si>
  <si>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</si>
  <si>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</si>
  <si>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</si>
  <si>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</si>
  <si>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</si>
  <si>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</si>
  <si>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</si>
  <si>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</si>
  <si>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</si>
  <si>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</si>
  <si>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</si>
  <si>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</si>
  <si>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</si>
  <si>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</si>
  <si>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</si>
  <si>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</si>
  <si>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</si>
  <si>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</si>
  <si>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</si>
  <si>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</si>
  <si>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</si>
  <si>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</si>
  <si>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</si>
  <si>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</si>
  <si>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</si>
  <si>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</si>
  <si>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</si>
  <si>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</si>
  <si>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</si>
  <si>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</si>
  <si>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</si>
  <si>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</si>
  <si>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</si>
  <si>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</si>
  <si>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</si>
  <si>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</si>
  <si>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</si>
  <si>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</si>
  <si>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</si>
  <si>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</si>
  <si>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</si>
  <si>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</si>
  <si>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</si>
  <si>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</si>
  <si>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</si>
  <si>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</si>
  <si>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</si>
  <si>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</si>
  <si>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</si>
  <si>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</si>
  <si>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</si>
  <si>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</si>
  <si>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</si>
  <si>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</si>
  <si>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</si>
  <si>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</si>
  <si>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</si>
  <si>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</si>
  <si>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</si>
  <si>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</si>
  <si>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</si>
  <si>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</si>
  <si>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</si>
  <si>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</si>
  <si>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</si>
  <si>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</si>
  <si>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</si>
  <si>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</si>
  <si>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</si>
  <si>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</si>
  <si>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</si>
  <si>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</si>
  <si>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</si>
  <si>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</si>
  <si>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</si>
  <si>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</si>
  <si>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</si>
  <si>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</si>
  <si>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</si>
  <si>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</si>
  <si>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</si>
  <si>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</si>
  <si>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</si>
  <si>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</si>
  <si>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</si>
  <si>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</si>
  <si>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</si>
  <si>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</si>
  <si>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</si>
  <si>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</si>
  <si>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</si>
  <si>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</si>
  <si>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</si>
  <si>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</si>
  <si>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</si>
  <si>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</si>
  <si>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</si>
  <si>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</si>
  <si>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</si>
  <si>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</si>
  <si>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</si>
  <si>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</si>
  <si>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</si>
  <si>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</si>
  <si>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</si>
  <si>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</si>
  <si>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</si>
  <si>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</si>
  <si>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</si>
  <si>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</si>
  <si>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</si>
  <si>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</si>
  <si>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</si>
  <si>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</si>
  <si>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</si>
  <si>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</si>
  <si>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</si>
  <si>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</si>
  <si>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</si>
  <si>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</si>
  <si>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</si>
  <si>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</si>
  <si>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</si>
  <si>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</si>
  <si>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</si>
  <si>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</si>
  <si>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</si>
  <si>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</si>
  <si>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</si>
  <si>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</si>
  <si>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</si>
  <si>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</si>
  <si>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</si>
  <si>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</si>
  <si>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</si>
  <si>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</si>
  <si>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</si>
  <si>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</si>
  <si>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</si>
  <si>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</si>
  <si>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</si>
  <si>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</si>
  <si>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</si>
  <si>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</si>
  <si>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</si>
  <si>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</si>
  <si>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</si>
  <si>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</si>
  <si>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</si>
  <si>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</si>
  <si>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</si>
  <si>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</si>
  <si>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</si>
  <si>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</si>
  <si>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</si>
  <si>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</si>
  <si>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</si>
  <si>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</si>
  <si>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</si>
  <si>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</si>
  <si>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</si>
  <si>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</si>
  <si>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</si>
  <si>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</si>
  <si>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</si>
  <si>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</si>
  <si>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</si>
  <si>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</si>
  <si>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</si>
  <si>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</si>
  <si>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</si>
  <si>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</si>
  <si>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</si>
  <si>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</si>
  <si>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</si>
  <si>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</si>
  <si>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</si>
  <si>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</si>
  <si>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</si>
  <si>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</si>
  <si>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</si>
  <si>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</si>
  <si>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</si>
  <si>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</si>
  <si>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</si>
  <si>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</si>
  <si>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</si>
  <si>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</si>
  <si>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</si>
  <si>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</si>
  <si>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</si>
  <si>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</si>
  <si>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</si>
  <si>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</si>
  <si>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</si>
  <si>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</si>
  <si>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</si>
  <si>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</si>
  <si>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</si>
  <si>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</si>
  <si>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</si>
  <si>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</si>
  <si>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</si>
  <si>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</si>
  <si>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</si>
  <si>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</si>
  <si>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</si>
  <si>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</si>
  <si>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</si>
  <si>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</si>
  <si>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</si>
  <si>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</si>
  <si>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</si>
  <si>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</si>
  <si>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</si>
  <si>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</si>
  <si>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</si>
  <si>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</si>
  <si>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</si>
  <si>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</si>
  <si>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</si>
  <si>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</si>
  <si>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</si>
  <si>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</si>
  <si>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</si>
  <si>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</si>
  <si>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</si>
  <si>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</si>
  <si>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</si>
  <si>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</si>
  <si>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</si>
  <si>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</si>
  <si>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</si>
  <si>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</si>
  <si>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</si>
  <si>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</si>
  <si>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</si>
  <si>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</si>
  <si>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</si>
  <si>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</si>
  <si>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</si>
  <si>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</si>
  <si>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</si>
  <si>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</si>
  <si>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</si>
  <si>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</si>
  <si>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</si>
  <si>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</si>
  <si>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</si>
  <si>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</si>
  <si>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</si>
  <si>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</si>
  <si>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</si>
  <si>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</si>
  <si>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</si>
  <si>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</si>
  <si>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</si>
  <si>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</si>
  <si>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</si>
  <si>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</si>
  <si>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</si>
  <si>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</si>
  <si>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</si>
  <si>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</si>
  <si>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</si>
  <si>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</si>
  <si>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</si>
  <si>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</si>
  <si>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</si>
  <si>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</si>
  <si>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</si>
  <si>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</si>
  <si>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</si>
  <si>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</si>
  <si>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</si>
  <si>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</si>
  <si>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</si>
  <si>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</si>
  <si>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</si>
  <si>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</si>
  <si>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</si>
  <si>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</si>
  <si>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</si>
  <si>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</si>
  <si>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</si>
  <si>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</si>
  <si>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</si>
  <si>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</si>
  <si>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</si>
  <si>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</si>
  <si>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</si>
  <si>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</si>
  <si>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</si>
  <si>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</si>
  <si>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</si>
  <si>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</si>
  <si>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</si>
  <si>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</si>
  <si>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</si>
  <si>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</si>
  <si>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</si>
  <si>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</si>
  <si>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</si>
  <si>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</si>
  <si>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</si>
  <si>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</si>
  <si>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</si>
  <si>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</si>
  <si>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</si>
  <si>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</si>
  <si>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</si>
  <si>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</si>
  <si>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</si>
  <si>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</si>
  <si>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</si>
  <si>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</si>
  <si>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</si>
  <si>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</si>
  <si>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</si>
  <si>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</si>
  <si>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</si>
  <si>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</si>
  <si>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</si>
  <si>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</si>
  <si>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</si>
  <si>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</si>
  <si>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</si>
  <si>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</si>
  <si>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</si>
  <si>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</si>
  <si>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</si>
  <si>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</si>
  <si>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</si>
  <si>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</si>
  <si>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</si>
  <si>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</si>
  <si>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</si>
  <si>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</si>
  <si>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</si>
  <si>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</si>
  <si>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</si>
  <si>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</si>
  <si>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</si>
  <si>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</si>
  <si>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</si>
  <si>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</si>
  <si>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</si>
  <si>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</si>
  <si>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</si>
  <si>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</si>
  <si>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</si>
  <si>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</si>
  <si>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</si>
  <si>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</si>
  <si>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</si>
  <si>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</si>
  <si>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</si>
  <si>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</si>
  <si>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</si>
  <si>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</si>
  <si>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</si>
  <si>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</si>
  <si>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</si>
  <si>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</si>
  <si>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</si>
  <si>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</si>
  <si>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</si>
  <si>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</si>
  <si>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</si>
  <si>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</si>
  <si>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</si>
  <si>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</si>
  <si>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</si>
  <si>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</si>
  <si>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</si>
  <si>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</si>
  <si>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</si>
  <si>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</si>
  <si>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</si>
  <si>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</si>
  <si>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</si>
  <si>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</si>
  <si>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</si>
  <si>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</si>
  <si>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</si>
  <si>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</si>
  <si>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</si>
  <si>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</si>
  <si>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</si>
  <si>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</si>
  <si>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</si>
  <si>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</si>
  <si>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</si>
  <si>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</si>
  <si>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</si>
  <si>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</si>
  <si>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</si>
  <si>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</si>
  <si>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</si>
  <si>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</si>
  <si>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</si>
  <si>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</si>
  <si>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</si>
  <si>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</si>
  <si>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</si>
  <si>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</si>
  <si>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</si>
  <si>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</si>
  <si>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</si>
  <si>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</si>
  <si>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</si>
  <si>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</si>
  <si>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</si>
  <si>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</si>
  <si>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</si>
  <si>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</si>
  <si>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</si>
  <si>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</si>
  <si>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</si>
  <si>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</si>
  <si>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</si>
  <si>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</si>
  <si>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</si>
  <si>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</si>
  <si>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</si>
  <si>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</si>
  <si>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</si>
  <si>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</si>
  <si>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</si>
  <si>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</si>
  <si>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</si>
  <si>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</si>
  <si>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</si>
  <si>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</si>
  <si>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</si>
  <si>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</si>
  <si>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</si>
  <si>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</si>
  <si>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</si>
  <si>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</si>
  <si>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</si>
  <si>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</si>
  <si>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</si>
  <si>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</si>
  <si>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</si>
  <si>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</si>
  <si>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</si>
  <si>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</si>
  <si>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</si>
  <si>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</si>
  <si>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</si>
  <si>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</si>
  <si>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</si>
  <si>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</si>
  <si>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</si>
  <si>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</si>
  <si>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</si>
  <si>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</si>
  <si>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</si>
  <si>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</si>
  <si>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</si>
  <si>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</si>
  <si>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</si>
  <si>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</si>
  <si>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</si>
  <si>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</si>
  <si>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</si>
  <si>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</si>
  <si>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</si>
  <si>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</si>
  <si>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</si>
  <si>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</si>
  <si>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</si>
  <si>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</si>
  <si>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</si>
  <si>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</si>
  <si>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</si>
  <si>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</si>
  <si>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</si>
  <si>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</si>
  <si>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</si>
  <si>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</si>
  <si>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</si>
  <si>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</si>
  <si>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</si>
  <si>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</si>
  <si>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</si>
  <si>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</si>
  <si>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</si>
  <si>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</si>
  <si>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</si>
  <si>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</si>
  <si>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</si>
  <si>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</si>
  <si>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</si>
  <si>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</si>
  <si>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</si>
  <si>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</si>
  <si>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</si>
  <si>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</si>
  <si>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</si>
  <si>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</si>
  <si>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</si>
  <si>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</si>
  <si>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</si>
  <si>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</si>
  <si>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</si>
  <si>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</si>
  <si>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</si>
  <si>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</si>
  <si>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</si>
  <si>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</si>
  <si>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</si>
  <si>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</si>
  <si>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</si>
  <si>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</si>
  <si>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</si>
  <si>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</si>
  <si>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</si>
  <si>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</si>
  <si>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</si>
  <si>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</si>
  <si>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</si>
  <si>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</si>
  <si>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</si>
  <si>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</si>
  <si>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</si>
  <si>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</si>
  <si>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</si>
  <si>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</si>
  <si>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</si>
  <si>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</si>
  <si>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</si>
  <si>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</si>
  <si>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</si>
  <si>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</si>
  <si>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</si>
  <si>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</si>
  <si>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</si>
  <si>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</si>
  <si>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</si>
  <si>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</si>
  <si>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</si>
  <si>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</si>
  <si>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</si>
  <si>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</si>
  <si>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</si>
  <si>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</si>
  <si>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</si>
  <si>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</si>
  <si>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</si>
  <si>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</si>
  <si>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</si>
  <si>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</si>
  <si>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</si>
  <si>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</si>
  <si>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</si>
  <si>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</si>
  <si>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</si>
  <si>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</si>
  <si>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</si>
  <si>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</si>
  <si>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</si>
  <si>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</si>
  <si>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</si>
  <si>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</si>
  <si>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</si>
  <si>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</si>
  <si>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</si>
  <si>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</si>
  <si>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</si>
  <si>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</si>
  <si>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</si>
  <si>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</si>
  <si>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</si>
  <si>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</si>
  <si>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</si>
  <si>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</si>
  <si>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</si>
  <si>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</si>
  <si>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</si>
  <si>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</si>
  <si>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</si>
  <si>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</si>
  <si>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</si>
  <si>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</si>
  <si>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</si>
  <si>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</si>
  <si>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</si>
  <si>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</si>
  <si>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</si>
  <si>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</si>
  <si>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</si>
  <si>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</si>
  <si>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</si>
  <si>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</si>
  <si>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</si>
  <si>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</si>
  <si>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</si>
  <si>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</si>
  <si>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</si>
  <si>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</si>
  <si>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</si>
  <si>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</si>
  <si>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</si>
  <si>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</si>
  <si>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</si>
  <si>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</si>
  <si>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</si>
  <si>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</si>
  <si>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</si>
  <si>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</si>
  <si>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</si>
  <si>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</si>
  <si>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</si>
  <si>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</si>
  <si>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</si>
  <si>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</si>
  <si>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</si>
  <si>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</si>
  <si>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</si>
  <si>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</si>
  <si>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</si>
  <si>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</si>
  <si>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</si>
  <si>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</si>
  <si>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</si>
  <si>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</si>
  <si>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</si>
  <si>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</si>
  <si>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</si>
  <si>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</si>
  <si>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</si>
  <si>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</si>
  <si>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</si>
  <si>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</si>
  <si>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</si>
  <si>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</si>
  <si>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</si>
  <si>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</si>
  <si>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</si>
  <si>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</si>
  <si>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</si>
  <si>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</si>
  <si>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</si>
  <si>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</si>
  <si>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</si>
  <si>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</si>
  <si>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</si>
  <si>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</si>
  <si>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</si>
  <si>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</si>
  <si>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</si>
  <si>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</si>
  <si>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</si>
  <si>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</si>
  <si>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</si>
  <si>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</si>
  <si>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</si>
  <si>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</si>
  <si>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</si>
  <si>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</si>
  <si>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</si>
  <si>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</si>
  <si>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</si>
  <si>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</si>
  <si>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</si>
  <si>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</si>
  <si>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</si>
  <si>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</si>
  <si>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</si>
  <si>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</si>
  <si>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</si>
  <si>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</si>
  <si>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</si>
  <si>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</si>
  <si>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</si>
  <si>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</si>
  <si>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</si>
  <si>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</si>
  <si>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</si>
  <si>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</si>
  <si>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</si>
  <si>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</si>
  <si>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</si>
  <si>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</si>
  <si>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</si>
  <si>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</si>
  <si>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</si>
  <si>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</si>
  <si>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</si>
  <si>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</si>
  <si>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</si>
  <si>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</si>
  <si>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</si>
  <si>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</si>
  <si>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</si>
  <si>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</si>
  <si>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</si>
  <si>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</si>
  <si>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</si>
  <si>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</si>
  <si>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</si>
  <si>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</si>
  <si>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</si>
  <si>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</si>
  <si>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</si>
  <si>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</si>
  <si>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</si>
  <si>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</si>
  <si>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</si>
  <si>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</si>
  <si>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</si>
  <si>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</si>
  <si>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</si>
  <si>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</si>
  <si>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</si>
  <si>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</si>
  <si>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</si>
  <si>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</si>
  <si>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</si>
  <si>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</si>
  <si>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</si>
  <si>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</si>
  <si>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</si>
  <si>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</si>
  <si>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</si>
  <si>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</si>
  <si>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</si>
  <si>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</si>
  <si>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</si>
  <si>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</si>
  <si>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</si>
  <si>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</si>
  <si>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</si>
  <si>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</si>
  <si>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</si>
  <si>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</si>
  <si>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</si>
  <si>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</si>
  <si>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</si>
  <si>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</si>
  <si>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</si>
  <si>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</si>
  <si>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</si>
  <si>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</si>
  <si>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</si>
  <si>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</si>
  <si>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</si>
  <si>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</si>
  <si>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</si>
  <si>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</si>
  <si>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</si>
  <si>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</si>
  <si>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</si>
  <si>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</si>
  <si>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</si>
  <si>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</si>
  <si>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</si>
  <si>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</si>
  <si>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</si>
  <si>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</si>
  <si>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</si>
  <si>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</si>
  <si>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</si>
  <si>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</si>
  <si>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</si>
  <si>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</si>
  <si>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</si>
  <si>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</si>
  <si>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</si>
  <si>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</si>
  <si>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</si>
  <si>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</si>
  <si>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</si>
  <si>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</si>
  <si>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</si>
  <si>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</si>
  <si>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</si>
  <si>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</si>
  <si>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</si>
  <si>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</si>
  <si>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</si>
  <si>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</si>
  <si>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</si>
  <si>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</si>
  <si>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</si>
  <si>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</si>
  <si>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</si>
  <si>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</si>
  <si>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</si>
  <si>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</si>
  <si>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</si>
  <si>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</si>
  <si>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</si>
  <si>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</si>
  <si>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</si>
  <si>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</si>
  <si>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</si>
  <si>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</si>
  <si>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</si>
  <si>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</si>
  <si>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</si>
  <si>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</si>
  <si>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</si>
  <si>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</si>
  <si>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</si>
  <si>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</si>
  <si>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</si>
  <si>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</si>
  <si>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</si>
  <si>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</si>
  <si>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</si>
  <si>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</si>
  <si>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</si>
  <si>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</si>
  <si>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</si>
  <si>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</si>
  <si>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</si>
  <si>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</si>
  <si>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</si>
  <si>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</si>
  <si>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</si>
  <si>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</si>
  <si>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</si>
  <si>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</si>
  <si>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</si>
  <si>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</si>
  <si>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</si>
  <si>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</si>
  <si>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</si>
  <si>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</si>
  <si>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</si>
  <si>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</si>
  <si>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</si>
  <si>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</si>
  <si>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</si>
  <si>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</si>
  <si>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</si>
  <si>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</si>
  <si>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</si>
  <si>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</si>
  <si>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</si>
  <si>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</si>
  <si>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</si>
  <si>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</si>
  <si>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</si>
  <si>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</si>
  <si>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</si>
  <si>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</si>
  <si>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</si>
  <si>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</si>
  <si>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</si>
  <si>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</si>
  <si>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</si>
  <si>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</si>
  <si>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</si>
  <si>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</si>
  <si>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</si>
  <si>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</si>
  <si>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</si>
  <si>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</si>
  <si>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</si>
  <si>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</si>
  <si>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</si>
  <si>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</si>
  <si>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</si>
  <si>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</si>
  <si>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</si>
  <si>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</si>
  <si>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</si>
  <si>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</si>
  <si>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</si>
  <si>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</si>
  <si>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</si>
  <si>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</si>
  <si>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</si>
  <si>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</si>
  <si>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</si>
  <si>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</si>
  <si>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</si>
  <si>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</si>
  <si>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</si>
  <si>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</si>
  <si>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</si>
  <si>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</si>
  <si>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</si>
  <si>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</si>
  <si>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</si>
  <si>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</si>
  <si>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</si>
  <si>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</si>
  <si>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</si>
  <si>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</si>
  <si>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</si>
  <si>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</si>
  <si>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</si>
  <si>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</si>
  <si>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</si>
  <si>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</si>
  <si>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</si>
  <si>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</si>
  <si>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</si>
  <si>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</si>
  <si>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</si>
  <si>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</si>
  <si>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</si>
  <si>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</si>
  <si>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</si>
  <si>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</si>
  <si>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</si>
  <si>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</si>
  <si>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</si>
  <si>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</si>
  <si>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</si>
  <si>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</si>
  <si>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</si>
  <si>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</si>
  <si>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</si>
  <si>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</si>
  <si>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</si>
  <si>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</si>
  <si>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</si>
  <si>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</si>
  <si>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</si>
  <si>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</si>
  <si>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</si>
  <si>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</si>
  <si>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</si>
  <si>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</si>
  <si>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</si>
  <si>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</si>
  <si>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</si>
  <si>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</si>
  <si>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</si>
  <si>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</si>
  <si>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</si>
  <si>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</si>
  <si>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</si>
  <si>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</si>
  <si>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</si>
  <si>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</si>
  <si>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</si>
  <si>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</si>
  <si>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</si>
  <si>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</si>
  <si>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</si>
  <si>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</si>
  <si>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</si>
  <si>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</si>
  <si>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</si>
  <si>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</si>
  <si>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</si>
  <si>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</si>
  <si>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</si>
  <si>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</si>
  <si>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</si>
  <si>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</si>
  <si>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</si>
  <si>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</si>
  <si>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</si>
  <si>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</si>
  <si>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</si>
  <si>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</si>
  <si>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</si>
  <si>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</si>
  <si>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</si>
  <si>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</si>
  <si>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</si>
  <si>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</si>
  <si>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</si>
  <si>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</si>
  <si>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</si>
  <si>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</si>
  <si>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</si>
  <si>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</si>
  <si>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</si>
  <si>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</si>
  <si>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</si>
  <si>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</si>
  <si>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</si>
  <si>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</si>
  <si>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</si>
  <si>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</si>
  <si>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</si>
  <si>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</si>
  <si>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</si>
  <si>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</si>
  <si>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</si>
  <si>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</si>
  <si>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</si>
  <si>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</si>
  <si>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</si>
  <si>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</si>
  <si>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</si>
  <si>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</si>
  <si>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</si>
  <si>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</si>
  <si>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</si>
  <si>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</si>
  <si>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</si>
  <si>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</si>
  <si>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</si>
  <si>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</si>
  <si>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</si>
  <si>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</si>
  <si>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</si>
  <si>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</si>
  <si>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</si>
  <si>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</si>
  <si>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</si>
  <si>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</si>
  <si>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</si>
  <si>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</si>
  <si>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</si>
  <si>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</si>
  <si>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</si>
  <si>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</si>
  <si>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</si>
  <si>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</si>
  <si>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</si>
  <si>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</si>
  <si>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</si>
  <si>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</si>
  <si>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</si>
  <si>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</si>
  <si>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</si>
  <si>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</si>
  <si>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</si>
  <si>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</si>
  <si>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</si>
  <si>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</si>
  <si>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</si>
  <si>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</si>
  <si>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</si>
  <si>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</si>
  <si>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</si>
  <si>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</si>
  <si>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</si>
  <si>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</si>
  <si>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</si>
  <si>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</si>
  <si>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</si>
  <si>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</si>
  <si>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</si>
  <si>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</si>
  <si>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</si>
  <si>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</si>
  <si>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</si>
  <si>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</si>
  <si>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</si>
  <si>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</si>
  <si>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</si>
  <si>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</si>
  <si>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</si>
  <si>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</si>
  <si>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</si>
  <si>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</si>
  <si>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</si>
  <si>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</si>
  <si>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</si>
  <si>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</si>
  <si>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</si>
  <si>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</si>
  <si>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</si>
  <si>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</si>
  <si>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</si>
  <si>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</si>
  <si>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</si>
  <si>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</si>
  <si>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</si>
  <si>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</si>
  <si>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</si>
  <si>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</si>
  <si>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</si>
  <si>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</si>
  <si>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</si>
  <si>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</si>
  <si>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</si>
  <si>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</si>
  <si>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</si>
  <si>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</si>
  <si>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</si>
  <si>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</si>
  <si>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</si>
  <si>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</si>
  <si>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</si>
  <si>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</si>
  <si>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</si>
  <si>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</si>
  <si>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</si>
  <si>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</si>
  <si>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</si>
  <si>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</si>
  <si>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</si>
  <si>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</si>
  <si>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</si>
  <si>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</si>
  <si>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</si>
  <si>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</si>
  <si>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</si>
  <si>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</si>
  <si>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</si>
  <si>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</si>
  <si>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</si>
  <si>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</si>
  <si>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</si>
  <si>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</si>
  <si>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</si>
  <si>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</si>
  <si>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</si>
  <si>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</si>
  <si>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</si>
  <si>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</si>
  <si>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</si>
  <si>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</si>
  <si>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</si>
  <si>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</si>
  <si>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</si>
  <si>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</si>
  <si>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</si>
  <si>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</si>
  <si>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</si>
  <si>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</si>
  <si>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</si>
  <si>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</si>
  <si>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</si>
  <si>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</si>
  <si>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</si>
  <si>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</si>
  <si>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</si>
  <si>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</si>
  <si>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</si>
  <si>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</si>
  <si>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</si>
  <si>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</si>
  <si>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</si>
  <si>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</si>
  <si>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</si>
  <si>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</si>
  <si>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</si>
  <si>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</si>
  <si>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</si>
  <si>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</si>
  <si>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</si>
  <si>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</si>
  <si>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</si>
  <si>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</si>
  <si>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</si>
  <si>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</si>
  <si>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</si>
  <si>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</si>
  <si>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</si>
  <si>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</si>
  <si>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</si>
  <si>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</si>
  <si>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</si>
  <si>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</si>
  <si>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</si>
  <si>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</si>
  <si>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</si>
  <si>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</si>
  <si>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</si>
  <si>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</si>
  <si>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</si>
  <si>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</si>
  <si>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</si>
  <si>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</si>
  <si>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</si>
  <si>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</si>
  <si>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</si>
  <si>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</si>
  <si>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</si>
  <si>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</si>
  <si>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</si>
  <si>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</si>
  <si>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</si>
  <si>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</si>
  <si>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</si>
  <si>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</si>
  <si>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</si>
  <si>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</si>
  <si>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</si>
  <si>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</si>
  <si>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</si>
  <si>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</si>
  <si>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</si>
  <si>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</si>
  <si>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</si>
  <si>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</si>
  <si>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</si>
  <si>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</si>
  <si>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</si>
  <si>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</si>
  <si>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</si>
  <si>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</si>
  <si>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</si>
  <si>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</si>
  <si>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</si>
  <si>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</si>
  <si>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</si>
  <si>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</si>
  <si>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</si>
  <si>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</si>
  <si>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</si>
  <si>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</si>
  <si>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</si>
  <si>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</si>
  <si>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</si>
  <si>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</si>
  <si>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</si>
  <si>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</si>
  <si>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</si>
  <si>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</si>
  <si>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</si>
  <si>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</si>
  <si>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</si>
  <si>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</si>
  <si>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</si>
  <si>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</si>
  <si>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</si>
  <si>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</si>
  <si>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</si>
  <si>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</si>
  <si>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</si>
  <si>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</si>
  <si>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</si>
  <si>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</si>
  <si>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</si>
  <si>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</si>
  <si>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</si>
  <si>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</si>
  <si>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</si>
  <si>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</si>
  <si>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</si>
  <si>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</si>
  <si>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</si>
  <si>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</si>
  <si>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</si>
  <si>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</si>
  <si>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</si>
  <si>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</si>
  <si>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</si>
  <si>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</si>
  <si>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</si>
  <si>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</si>
  <si>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</si>
  <si>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</si>
  <si>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</si>
  <si>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</si>
  <si>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</si>
  <si>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</si>
  <si>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</si>
  <si>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</si>
  <si>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</si>
  <si>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</si>
  <si>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</si>
  <si>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</si>
  <si>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</si>
  <si>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</si>
  <si>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</si>
  <si>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</si>
  <si>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</si>
  <si>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</si>
  <si>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</si>
  <si>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</si>
  <si>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</si>
  <si>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</si>
  <si>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</si>
  <si>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</si>
  <si>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</si>
  <si>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</si>
  <si>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</si>
  <si>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</si>
  <si>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</si>
  <si>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</si>
  <si>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</si>
  <si>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</si>
  <si>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</si>
  <si>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</si>
  <si>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</si>
  <si>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</si>
  <si>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</si>
  <si>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</si>
  <si>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</si>
  <si>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</si>
  <si>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</si>
  <si>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</si>
  <si>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</si>
  <si>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</si>
  <si>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</si>
  <si>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</si>
  <si>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</si>
  <si>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</si>
  <si>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</si>
  <si>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</si>
  <si>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</si>
  <si>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</si>
  <si>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</si>
  <si>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</si>
  <si>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</si>
  <si>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</si>
  <si>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</si>
  <si>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</si>
  <si>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</si>
  <si>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</si>
  <si>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</si>
  <si>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</si>
  <si>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</si>
  <si>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</si>
  <si>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</si>
  <si>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</si>
  <si>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</si>
  <si>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</si>
  <si>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</si>
  <si>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</si>
  <si>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</si>
  <si>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</si>
  <si>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</si>
  <si>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</si>
  <si>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</si>
  <si>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</si>
  <si>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</si>
  <si>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</si>
  <si>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</si>
  <si>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</si>
  <si>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</si>
  <si>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</si>
  <si>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</si>
  <si>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</si>
  <si>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</si>
  <si>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</si>
  <si>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</si>
  <si>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</si>
  <si>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</si>
  <si>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</si>
  <si>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</si>
  <si>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</si>
  <si>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</si>
  <si>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</si>
  <si>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</si>
  <si>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</si>
  <si>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</si>
  <si>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</si>
  <si>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</si>
  <si>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</si>
  <si>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</si>
  <si>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</si>
  <si>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</si>
  <si>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</si>
  <si>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</si>
  <si>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</si>
  <si>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</si>
  <si>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</si>
  <si>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</si>
  <si>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</si>
  <si>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</si>
  <si>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</si>
  <si>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</si>
  <si>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</si>
  <si>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</si>
  <si>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</si>
  <si>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</si>
  <si>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</si>
  <si>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</si>
  <si>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</si>
  <si>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</si>
  <si>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</si>
  <si>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</si>
  <si>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</si>
  <si>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</si>
  <si>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</si>
  <si>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</si>
  <si>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</si>
  <si>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</si>
  <si>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</si>
  <si>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</si>
  <si>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</si>
  <si>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</si>
  <si>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</si>
  <si>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</si>
  <si>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</si>
  <si>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</si>
  <si>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</si>
  <si>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</si>
  <si>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</si>
  <si>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</si>
  <si>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</si>
  <si>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</si>
  <si>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</si>
  <si>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</si>
  <si>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</si>
  <si>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</si>
  <si>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</si>
  <si>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</si>
  <si>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</si>
  <si>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</si>
  <si>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</si>
  <si>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</si>
  <si>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</si>
  <si>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</si>
  <si>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</si>
  <si>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</si>
  <si>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</si>
  <si>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</si>
  <si>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</si>
  <si>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</si>
  <si>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</si>
  <si>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</si>
  <si>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</si>
  <si>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</si>
  <si>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</si>
  <si>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</si>
  <si>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</si>
  <si>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</si>
  <si>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</si>
  <si>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</si>
  <si>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</si>
  <si>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</si>
  <si>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</si>
  <si>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</si>
  <si>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</si>
  <si>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</si>
  <si>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</si>
  <si>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</si>
  <si>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</si>
  <si>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</si>
  <si>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</si>
  <si>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</si>
  <si>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</si>
  <si>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</si>
  <si>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</si>
  <si>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</si>
  <si>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</si>
  <si>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</si>
  <si>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</si>
  <si>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</si>
  <si>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</si>
  <si>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</si>
  <si>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</si>
  <si>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</si>
  <si>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</si>
  <si>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</si>
  <si>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</si>
  <si>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</si>
  <si>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</si>
  <si>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</si>
  <si>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</si>
  <si>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</si>
  <si>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</si>
  <si>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</si>
  <si>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</si>
  <si>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</si>
  <si>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</si>
  <si>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</si>
  <si>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</si>
  <si>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</si>
  <si>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</si>
  <si>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</si>
  <si>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</si>
  <si>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</si>
  <si>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</si>
  <si>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</si>
  <si>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</si>
  <si>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</si>
  <si>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</si>
  <si>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</si>
  <si>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</si>
  <si>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</si>
  <si>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</si>
  <si>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</si>
  <si>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</si>
  <si>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</si>
  <si>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</si>
  <si>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</si>
  <si>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</si>
  <si>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</si>
  <si>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</si>
  <si>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</si>
  <si>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</si>
  <si>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</si>
  <si>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</si>
  <si>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</si>
  <si>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</si>
  <si>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</si>
  <si>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</si>
  <si>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</si>
  <si>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</si>
  <si>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</si>
  <si>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</si>
  <si>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</si>
  <si>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</si>
  <si>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</si>
  <si>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</si>
  <si>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</si>
  <si>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</si>
  <si>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</si>
  <si>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</si>
  <si>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</si>
  <si>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</si>
  <si>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</si>
  <si>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</si>
  <si>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</si>
  <si>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</si>
  <si>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</si>
  <si>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</si>
  <si>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</si>
  <si>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</si>
  <si>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</si>
  <si>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</si>
  <si>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</si>
  <si>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</si>
  <si>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</si>
  <si>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</si>
  <si>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</si>
  <si>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</si>
  <si>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</si>
  <si>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</si>
  <si>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</si>
  <si>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</si>
  <si>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</si>
  <si>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</si>
  <si>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</si>
  <si>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</si>
  <si>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</si>
  <si>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</si>
  <si>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</si>
  <si>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</si>
  <si>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</si>
  <si>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</si>
  <si>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</si>
  <si>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</si>
  <si>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</si>
  <si>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</si>
  <si>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</si>
  <si>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</si>
  <si>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</si>
  <si>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</si>
  <si>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</si>
  <si>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</si>
  <si>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</si>
  <si>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</si>
  <si>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</si>
  <si>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</si>
  <si>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</si>
  <si>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</si>
  <si>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</si>
  <si>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</si>
  <si>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</si>
  <si>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</si>
  <si>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</si>
  <si>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</si>
  <si>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</si>
  <si>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</si>
  <si>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</si>
  <si>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</si>
  <si>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</si>
  <si>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</si>
  <si>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</si>
  <si>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</si>
  <si>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</si>
  <si>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</si>
  <si>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</si>
  <si>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</si>
  <si>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</si>
  <si>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</si>
  <si>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</si>
  <si>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</si>
  <si>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</si>
  <si>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</si>
  <si>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</si>
  <si>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</si>
  <si>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</si>
  <si>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</si>
  <si>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</si>
  <si>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</si>
  <si>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</si>
  <si>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</si>
  <si>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</si>
  <si>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</si>
  <si>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</si>
  <si>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</si>
  <si>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</si>
  <si>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</si>
  <si>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</si>
  <si>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</si>
  <si>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</si>
  <si>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</si>
  <si>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</si>
  <si>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</si>
  <si>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</si>
  <si>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</si>
  <si>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</si>
  <si>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</si>
  <si>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</si>
  <si>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</si>
  <si>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</si>
  <si>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</si>
  <si>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</si>
  <si>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</si>
  <si>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</si>
  <si>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</si>
  <si>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</si>
  <si>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</si>
  <si>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</si>
  <si>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</si>
  <si>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</si>
  <si>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</si>
  <si>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</si>
  <si>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</si>
  <si>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</si>
  <si>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</si>
  <si>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</si>
  <si>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</si>
  <si>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</si>
  <si>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</si>
  <si>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</si>
  <si>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</si>
  <si>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</si>
  <si>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</si>
  <si>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</si>
  <si>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</si>
  <si>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</si>
  <si>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</si>
  <si>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</si>
  <si>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</si>
  <si>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</si>
  <si>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</si>
  <si>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</si>
  <si>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</si>
  <si>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</si>
  <si>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</si>
  <si>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</si>
  <si>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</si>
  <si>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</si>
  <si>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</si>
  <si>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</si>
  <si>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</si>
  <si>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</si>
  <si>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</si>
  <si>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</si>
  <si>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</si>
  <si>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</si>
  <si>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</si>
  <si>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</si>
  <si>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</si>
  <si>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</si>
  <si>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</si>
  <si>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</si>
  <si>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</si>
  <si>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</si>
  <si>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</si>
  <si>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</si>
  <si>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</si>
  <si>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</si>
  <si>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</si>
  <si>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</si>
  <si>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</si>
  <si>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</si>
  <si>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</si>
  <si>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</si>
  <si>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</si>
  <si>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</si>
  <si>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</si>
  <si>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</si>
  <si>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</si>
  <si>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</si>
  <si>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</si>
  <si>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</si>
  <si>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</si>
  <si>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</si>
  <si>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</si>
  <si>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</si>
  <si>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</si>
  <si>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</si>
  <si>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</si>
  <si>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</si>
  <si>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</si>
  <si>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</si>
  <si>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</si>
  <si>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</si>
  <si>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</si>
  <si>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</si>
  <si>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</si>
  <si>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</si>
  <si>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</si>
  <si>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</si>
  <si>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</si>
  <si>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</si>
  <si>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</si>
  <si>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</si>
  <si>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</si>
  <si>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</si>
  <si>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</si>
  <si>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</si>
  <si>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</si>
  <si>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</si>
  <si>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</si>
  <si>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</si>
  <si>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</si>
  <si>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</si>
  <si>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</si>
  <si>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</si>
  <si>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</si>
  <si>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</si>
  <si>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</si>
  <si>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</si>
  <si>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</si>
  <si>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</si>
  <si>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</si>
  <si>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</si>
  <si>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</si>
  <si>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</si>
  <si>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</si>
  <si>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</si>
  <si>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</si>
  <si>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</si>
  <si>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</si>
  <si>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</si>
  <si>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</si>
  <si>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</si>
  <si>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</si>
  <si>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</si>
  <si>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</si>
  <si>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</si>
  <si>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</si>
  <si>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</si>
  <si>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</si>
  <si>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</si>
  <si>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</si>
  <si>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</si>
  <si>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</si>
  <si>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</si>
  <si>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</si>
  <si>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</si>
  <si>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</si>
  <si>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</si>
  <si>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</si>
  <si>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</si>
  <si>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</si>
  <si>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</si>
  <si>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</si>
  <si>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</si>
  <si>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</si>
  <si>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</si>
  <si>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</si>
  <si>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</si>
  <si>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</si>
  <si>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</si>
  <si>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</si>
  <si>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</si>
  <si>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</si>
  <si>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</si>
  <si>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</si>
  <si>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</si>
  <si>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</si>
  <si>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</si>
  <si>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</si>
  <si>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</si>
  <si>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</si>
  <si>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</si>
  <si>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</si>
  <si>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</si>
  <si>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</si>
  <si>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</si>
  <si>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</si>
  <si>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</si>
  <si>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</si>
  <si>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</si>
  <si>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</si>
  <si>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</si>
  <si>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</si>
  <si>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</si>
  <si>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</si>
  <si>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</si>
  <si>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</si>
  <si>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</si>
  <si>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</si>
  <si>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</si>
  <si>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</si>
  <si>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</si>
  <si>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</si>
  <si>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</si>
  <si>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</si>
  <si>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</si>
  <si>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</si>
  <si>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</si>
  <si>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</si>
  <si>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</si>
  <si>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</si>
  <si>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</si>
  <si>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</si>
  <si>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</si>
  <si>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</si>
  <si>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</si>
  <si>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</si>
  <si>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</si>
  <si>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</si>
  <si>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</si>
  <si>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</si>
  <si>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</si>
  <si>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</si>
  <si>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</si>
  <si>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</si>
  <si>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</si>
  <si>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</si>
  <si>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</si>
  <si>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</si>
  <si>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</si>
  <si>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</si>
  <si>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</si>
  <si>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</si>
  <si>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</si>
  <si>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</si>
  <si>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</si>
  <si>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</si>
  <si>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</si>
  <si>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</si>
  <si>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</si>
  <si>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</si>
  <si>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</si>
  <si>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</si>
  <si>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</si>
  <si>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</si>
  <si>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</si>
  <si>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</si>
  <si>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</si>
  <si>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</si>
  <si>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</si>
  <si>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</si>
  <si>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</si>
  <si>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</si>
  <si>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</si>
  <si>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</si>
  <si>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</si>
  <si>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</si>
  <si>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</si>
  <si>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</si>
  <si>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</si>
  <si>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</si>
  <si>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</si>
  <si>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</si>
  <si>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</si>
  <si>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</si>
  <si>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</si>
  <si>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</si>
  <si>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</si>
  <si>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</si>
  <si>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</si>
  <si>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</si>
  <si>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</si>
  <si>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</si>
  <si>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</si>
  <si>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</si>
  <si>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</si>
  <si>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</si>
  <si>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</si>
  <si>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</si>
  <si>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</si>
  <si>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</si>
  <si>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</si>
  <si>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</si>
  <si>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</si>
  <si>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</si>
  <si>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</si>
  <si>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</si>
  <si>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</si>
  <si>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</si>
  <si>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</si>
  <si>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</si>
  <si>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</si>
  <si>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</si>
  <si>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</si>
  <si>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</si>
  <si>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</si>
  <si>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</si>
  <si>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</si>
  <si>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</si>
  <si>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</si>
  <si>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</si>
  <si>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</si>
  <si>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</si>
  <si>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</si>
  <si>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</si>
  <si>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</si>
  <si>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</si>
  <si>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</si>
  <si>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</si>
  <si>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</si>
  <si>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</si>
  <si>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</si>
  <si>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</si>
  <si>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</si>
  <si>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</si>
  <si>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</si>
  <si>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</si>
  <si>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</si>
  <si>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</si>
  <si>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</si>
  <si>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</si>
  <si>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</si>
  <si>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</si>
  <si>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</si>
  <si>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</si>
  <si>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</si>
  <si>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</si>
  <si>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</si>
  <si>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</si>
  <si>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</si>
  <si>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</si>
  <si>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</si>
  <si>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</si>
  <si>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</si>
  <si>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</si>
  <si>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</si>
  <si>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</si>
  <si>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</si>
  <si>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</si>
  <si>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</si>
  <si>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</si>
  <si>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</si>
  <si>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</si>
  <si>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</si>
  <si>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</si>
  <si>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</si>
  <si>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</si>
  <si>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</si>
  <si>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</si>
  <si>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</si>
  <si>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</si>
  <si>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</si>
  <si>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</si>
  <si>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</si>
  <si>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</si>
  <si>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</si>
  <si>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</si>
  <si>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</si>
  <si>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</si>
  <si>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</si>
  <si>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</si>
  <si>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</si>
  <si>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</si>
  <si>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</si>
  <si>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</si>
  <si>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</si>
  <si>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</si>
  <si>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</si>
  <si>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</si>
  <si>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</si>
  <si>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</si>
  <si>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</si>
  <si>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</si>
  <si>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</si>
  <si>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</si>
  <si>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</si>
  <si>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</si>
  <si>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</si>
  <si>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</si>
  <si>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</si>
  <si>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</si>
  <si>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</si>
  <si>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</si>
  <si>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</si>
  <si>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</si>
  <si>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</si>
  <si>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</si>
  <si>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</si>
  <si>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</si>
  <si>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</si>
  <si>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</si>
  <si>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</si>
  <si>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</si>
  <si>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</si>
  <si>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</si>
  <si>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</si>
  <si>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</si>
  <si>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</si>
  <si>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</si>
  <si>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</si>
  <si>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</si>
  <si>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</si>
  <si>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</si>
  <si>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</si>
  <si>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</si>
  <si>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</si>
  <si>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</si>
  <si>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</si>
  <si>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</si>
  <si>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</si>
  <si>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</si>
  <si>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</si>
  <si>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</si>
  <si>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</si>
  <si>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</si>
  <si>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</si>
  <si>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</si>
  <si>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</si>
  <si>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</si>
  <si>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</si>
  <si>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</si>
  <si>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</si>
  <si>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</si>
  <si>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</si>
  <si>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</si>
  <si>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</si>
  <si>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</si>
  <si>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</si>
  <si>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</si>
  <si>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</si>
  <si>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</si>
  <si>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</si>
  <si>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</si>
  <si>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</si>
  <si>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</si>
  <si>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</si>
  <si>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</si>
  <si>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</si>
  <si>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</si>
  <si>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</si>
  <si>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</si>
  <si>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</si>
  <si>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</si>
  <si>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</si>
  <si>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</si>
  <si>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</si>
  <si>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</si>
  <si>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</si>
  <si>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</si>
  <si>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</si>
  <si>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</si>
  <si>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</si>
  <si>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</si>
  <si>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</si>
  <si>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</si>
  <si>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</si>
  <si>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</si>
  <si>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</si>
  <si>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</si>
  <si>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</si>
  <si>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</si>
  <si>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</si>
  <si>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</si>
  <si>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</si>
  <si>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</si>
  <si>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</si>
  <si>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</si>
  <si>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</si>
  <si>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</si>
  <si>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</si>
  <si>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</si>
  <si>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</si>
  <si>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</si>
  <si>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</si>
  <si>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</si>
  <si>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</si>
  <si>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</si>
  <si>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</si>
  <si>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</si>
  <si>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</si>
  <si>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</si>
  <si>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</si>
  <si>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</si>
  <si>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</si>
  <si>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</si>
  <si>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</si>
  <si>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</si>
  <si>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</si>
  <si>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</si>
  <si>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</si>
  <si>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</si>
  <si>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</si>
  <si>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</si>
  <si>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</si>
  <si>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</si>
  <si>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</si>
  <si>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</si>
  <si>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</si>
  <si>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</si>
  <si>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</si>
  <si>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</si>
  <si>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</si>
  <si>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</si>
  <si>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</si>
  <si>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</si>
  <si>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</si>
  <si>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</si>
  <si>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</si>
  <si>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</si>
  <si>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</si>
  <si>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</si>
  <si>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</si>
  <si>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</si>
  <si>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</si>
  <si>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</si>
  <si>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</si>
  <si>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</si>
  <si>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</si>
  <si>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</si>
  <si>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</si>
  <si>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</si>
  <si>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</si>
  <si>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</si>
  <si>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</si>
  <si>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</si>
  <si>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</si>
  <si>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</si>
  <si>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</si>
  <si>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</si>
  <si>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</si>
  <si>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</si>
  <si>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</si>
  <si>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</si>
  <si>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</si>
  <si>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</si>
  <si>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</si>
  <si>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</si>
  <si>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</si>
  <si>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</si>
  <si>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</si>
  <si>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</si>
  <si>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</si>
  <si>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</si>
  <si>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</si>
  <si>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</si>
  <si>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</si>
  <si>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</si>
  <si>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</si>
  <si>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</si>
  <si>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</si>
  <si>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</si>
  <si>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</si>
  <si>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</si>
  <si>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</si>
  <si>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</si>
  <si>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</si>
  <si>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</si>
  <si>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</si>
  <si>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</si>
  <si>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</si>
  <si>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</si>
  <si>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</si>
  <si>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</si>
  <si>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</si>
  <si>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</si>
  <si>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</si>
  <si>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</si>
  <si>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</si>
  <si>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</si>
  <si>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</si>
  <si>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</si>
  <si>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</si>
  <si>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</si>
  <si>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</si>
  <si>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</si>
  <si>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</si>
  <si>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</si>
  <si>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</si>
  <si>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</si>
  <si>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</si>
  <si>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</si>
  <si>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</si>
  <si>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</si>
  <si>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</si>
  <si>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</si>
  <si>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</si>
  <si>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</si>
  <si>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</si>
  <si>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</si>
  <si>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</si>
  <si>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</si>
  <si>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</si>
  <si>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</si>
  <si>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</si>
  <si>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</si>
  <si>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</si>
  <si>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</si>
  <si>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</si>
  <si>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</si>
  <si>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</si>
  <si>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</si>
  <si>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</si>
  <si>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</si>
  <si>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</si>
  <si>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</si>
  <si>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</si>
  <si>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</si>
  <si>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</si>
  <si>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</si>
  <si>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</si>
  <si>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</si>
  <si>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</si>
  <si>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</si>
  <si>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</si>
  <si>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</si>
  <si>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</si>
  <si>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</si>
  <si>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</si>
  <si>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</si>
  <si>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</si>
  <si>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</si>
  <si>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</si>
  <si>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</si>
  <si>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</si>
  <si>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</si>
  <si>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</si>
  <si>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</si>
  <si>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</si>
  <si>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</si>
  <si>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</si>
  <si>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</si>
  <si>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</si>
  <si>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</si>
  <si>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</si>
  <si>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</si>
  <si>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</si>
  <si>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</si>
  <si>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</si>
  <si>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</si>
  <si>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</si>
  <si>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</si>
  <si>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</si>
  <si>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</si>
  <si>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</si>
  <si>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</si>
  <si>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</si>
  <si>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</si>
  <si>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</si>
  <si>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</si>
  <si>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</si>
  <si>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</si>
  <si>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</si>
  <si>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</si>
  <si>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</si>
  <si>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</si>
  <si>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</si>
  <si>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</si>
  <si>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</si>
  <si>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</si>
  <si>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</si>
  <si>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</si>
  <si>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</si>
  <si>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</si>
  <si>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</si>
  <si>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</si>
  <si>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</si>
  <si>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</si>
  <si>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</si>
  <si>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</si>
  <si>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</si>
  <si>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</si>
  <si>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</si>
  <si>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</si>
  <si>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</si>
  <si>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</si>
  <si>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</si>
  <si>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</si>
  <si>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</si>
  <si>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</si>
  <si>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</si>
  <si>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</si>
  <si>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</si>
  <si>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</si>
  <si>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</si>
  <si>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</si>
  <si>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</si>
  <si>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</si>
  <si>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</si>
  <si>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</si>
  <si>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</si>
  <si>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</si>
  <si>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</si>
  <si>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</si>
  <si>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</si>
  <si>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</si>
  <si>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</si>
  <si>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</si>
  <si>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</si>
  <si>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</si>
  <si>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</si>
  <si>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</si>
  <si>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</si>
  <si>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</si>
  <si>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</si>
  <si>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</si>
  <si>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</si>
  <si>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</si>
  <si>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</si>
  <si>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</si>
  <si>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</si>
  <si>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</si>
  <si>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</si>
  <si>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</si>
  <si>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</si>
  <si>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</si>
  <si>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</si>
  <si>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</si>
  <si>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</si>
  <si>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</si>
  <si>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</si>
  <si>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</si>
  <si>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</si>
  <si>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</si>
  <si>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</si>
  <si>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</si>
  <si>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</si>
  <si>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</si>
  <si>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</si>
  <si>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</si>
  <si>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</si>
  <si>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</si>
  <si>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</si>
  <si>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</si>
  <si>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</si>
  <si>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</si>
  <si>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</si>
  <si>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</si>
  <si>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</si>
  <si>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</si>
  <si>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</si>
  <si>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</si>
  <si>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</si>
  <si>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</si>
  <si>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</si>
  <si>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</si>
  <si>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</si>
  <si>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</si>
  <si>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</si>
  <si>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</si>
  <si>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</si>
  <si>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</si>
  <si>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</si>
  <si>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</si>
  <si>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</si>
  <si>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</si>
  <si>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</si>
  <si>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</si>
  <si>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</si>
  <si>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</si>
  <si>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</si>
  <si>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</si>
  <si>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</si>
  <si>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</si>
  <si>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</si>
  <si>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</si>
  <si>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</si>
  <si>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</si>
  <si>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</si>
  <si>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</si>
  <si>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</si>
  <si>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</si>
  <si>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</si>
  <si>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</si>
  <si>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</si>
  <si>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</si>
  <si>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</si>
  <si>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</si>
  <si>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</si>
  <si>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</si>
  <si>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</si>
  <si>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</si>
  <si>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</si>
  <si>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</si>
  <si>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</si>
  <si>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</si>
  <si>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</si>
  <si>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</si>
  <si>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</si>
  <si>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</si>
  <si>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</si>
  <si>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</si>
  <si>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</si>
  <si>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</si>
  <si>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</si>
  <si>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</si>
  <si>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</si>
  <si>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</si>
  <si>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</si>
  <si>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</si>
  <si>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</si>
  <si>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</si>
  <si>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</si>
  <si>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</si>
  <si>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</si>
  <si>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</si>
  <si>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</si>
  <si>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</si>
  <si>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</si>
  <si>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</si>
  <si>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</si>
  <si>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</si>
  <si>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</si>
  <si>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</si>
  <si>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</si>
  <si>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</si>
  <si>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</si>
  <si>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</si>
  <si>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</si>
  <si>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</si>
  <si>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</si>
  <si>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</si>
  <si>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</si>
  <si>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</si>
  <si>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</si>
  <si>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</si>
  <si>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</si>
  <si>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</si>
  <si>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</si>
  <si>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</si>
  <si>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</si>
  <si>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</si>
  <si>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</si>
  <si>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</si>
  <si>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</si>
  <si>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</si>
  <si>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</si>
  <si>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</si>
  <si>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</si>
  <si>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</si>
  <si>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</si>
  <si>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</si>
  <si>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</si>
  <si>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</si>
  <si>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</si>
  <si>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</si>
  <si>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</si>
  <si>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</si>
  <si>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</si>
  <si>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</si>
  <si>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</si>
  <si>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</si>
  <si>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</si>
  <si>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</si>
  <si>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</si>
  <si>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</si>
  <si>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</si>
  <si>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</si>
  <si>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</si>
  <si>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</si>
  <si>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</si>
  <si>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</si>
  <si>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</si>
  <si>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</si>
  <si>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</si>
  <si>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</si>
  <si>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</si>
  <si>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</si>
  <si>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</si>
  <si>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</si>
  <si>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</si>
  <si>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</si>
  <si>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</si>
  <si>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</si>
  <si>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</si>
  <si>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</si>
  <si>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</si>
  <si>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</si>
  <si>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</si>
  <si>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</si>
  <si>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</si>
  <si>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</si>
  <si>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</si>
  <si>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</si>
  <si>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</si>
  <si>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</si>
  <si>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</si>
  <si>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</si>
  <si>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</si>
  <si>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</si>
  <si>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</si>
  <si>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</si>
  <si>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</si>
  <si>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</si>
  <si>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</si>
  <si>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</si>
  <si>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</si>
  <si>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</si>
  <si>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</si>
  <si>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</si>
  <si>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</si>
  <si>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</si>
  <si>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</si>
  <si>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</si>
  <si>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</si>
  <si>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</si>
  <si>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</si>
  <si>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</si>
  <si>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</si>
  <si>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</si>
  <si>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</si>
  <si>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</si>
  <si>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</si>
  <si>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</si>
  <si>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</si>
  <si>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</si>
  <si>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</si>
  <si>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</si>
  <si>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</si>
  <si>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</si>
  <si>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</si>
  <si>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</si>
  <si>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</si>
  <si>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</si>
  <si>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</si>
  <si>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</si>
  <si>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</si>
  <si>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</si>
  <si>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</si>
  <si>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</si>
  <si>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</si>
  <si>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</si>
  <si>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</si>
  <si>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</si>
  <si>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</si>
  <si>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</si>
  <si>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</si>
  <si>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</si>
  <si>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</si>
  <si>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</si>
  <si>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</si>
  <si>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</si>
  <si>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</si>
  <si>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</si>
  <si>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</si>
  <si>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</si>
  <si>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</si>
  <si>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</si>
  <si>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</si>
  <si>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</si>
  <si>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</si>
  <si>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</si>
  <si>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</si>
  <si>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</si>
  <si>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</si>
  <si>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</si>
  <si>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</si>
  <si>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</si>
  <si>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</si>
  <si>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</si>
  <si>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</si>
  <si>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</si>
  <si>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</si>
  <si>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</si>
  <si>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</si>
  <si>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</si>
  <si>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</si>
  <si>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</si>
  <si>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</si>
  <si>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</si>
  <si>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</si>
  <si>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</si>
  <si>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</si>
  <si>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</si>
  <si>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</si>
  <si>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</si>
  <si>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</si>
  <si>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</si>
  <si>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</si>
  <si>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</si>
  <si>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</si>
  <si>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</si>
  <si>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</si>
  <si>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</si>
  <si>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</si>
  <si>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</si>
  <si>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</si>
  <si>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</si>
  <si>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</si>
  <si>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</si>
  <si>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</si>
  <si>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</si>
  <si>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</si>
  <si>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</si>
  <si>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</si>
  <si>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</si>
  <si>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</si>
  <si>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</si>
  <si>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</si>
  <si>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</si>
  <si>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</si>
  <si>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</si>
  <si>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</si>
  <si>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</si>
  <si>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</si>
  <si>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</si>
  <si>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</si>
  <si>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</si>
  <si>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</si>
  <si>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</si>
  <si>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</si>
  <si>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</si>
  <si>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</si>
  <si>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</si>
  <si>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</si>
  <si>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</si>
  <si>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</si>
  <si>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</si>
  <si>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</si>
  <si>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</si>
  <si>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</si>
  <si>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</si>
  <si>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</si>
  <si>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</si>
  <si>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</si>
  <si>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</si>
  <si>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</si>
  <si>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</si>
  <si>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</si>
  <si>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</si>
  <si>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</si>
  <si>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</si>
  <si>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</si>
  <si>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</si>
  <si>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</si>
  <si>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</si>
  <si>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</si>
  <si>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</si>
  <si>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</si>
  <si>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</si>
  <si>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</si>
  <si>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</si>
  <si>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</si>
  <si>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</si>
  <si>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</si>
  <si>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</si>
  <si>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</si>
  <si>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</si>
  <si>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</si>
  <si>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</si>
  <si>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</si>
  <si>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</si>
  <si>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</si>
  <si>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</si>
  <si>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</si>
  <si>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</si>
  <si>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</si>
  <si>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</si>
  <si>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</si>
  <si>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</si>
  <si>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</si>
  <si>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</si>
  <si>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</si>
  <si>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</si>
  <si>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</si>
  <si>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</si>
  <si>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</si>
  <si>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</si>
  <si>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</si>
  <si>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</si>
  <si>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</si>
  <si>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</si>
  <si>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</si>
  <si>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</si>
  <si>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</si>
  <si>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</si>
  <si>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</si>
  <si>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</si>
  <si>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</si>
  <si>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</si>
  <si>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</si>
  <si>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</si>
  <si>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</si>
  <si>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</si>
  <si>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</si>
  <si>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</si>
  <si>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</si>
  <si>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</si>
  <si>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</si>
  <si>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</si>
  <si>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</si>
  <si>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</si>
  <si>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</si>
  <si>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</si>
  <si>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</si>
  <si>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</si>
  <si>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</si>
  <si>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</si>
  <si>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</si>
  <si>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</si>
  <si>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</si>
  <si>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</si>
  <si>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</si>
  <si>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</si>
  <si>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</si>
  <si>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</si>
  <si>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</si>
  <si>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</si>
  <si>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</si>
  <si>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</si>
  <si>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</si>
  <si>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</si>
  <si>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</si>
  <si>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</si>
  <si>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</si>
  <si>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</si>
  <si>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</si>
  <si>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</si>
  <si>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</si>
  <si>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</si>
  <si>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</si>
  <si>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</si>
  <si>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</si>
  <si>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</si>
  <si>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</si>
  <si>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</si>
  <si>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</si>
  <si>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</si>
  <si>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</si>
  <si>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</si>
  <si>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</si>
  <si>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</si>
  <si>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</si>
  <si>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</si>
  <si>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</si>
  <si>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</si>
  <si>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</si>
  <si>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</si>
  <si>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</si>
  <si>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</si>
  <si>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</si>
  <si>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</si>
  <si>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</si>
  <si>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</si>
  <si>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</si>
  <si>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</si>
  <si>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</si>
  <si>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</si>
  <si>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</si>
  <si>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</si>
  <si>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</si>
  <si>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</si>
  <si>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</si>
  <si>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</si>
  <si>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</si>
  <si>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</si>
  <si>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</si>
  <si>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</si>
  <si>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</si>
  <si>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</si>
  <si>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</si>
  <si>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</si>
  <si>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</si>
  <si>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</si>
  <si>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</si>
  <si>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</si>
  <si>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</si>
  <si>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</si>
  <si>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</si>
  <si>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</si>
  <si>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</si>
  <si>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</si>
  <si>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</si>
  <si>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</si>
  <si>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</si>
  <si>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</si>
  <si>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</si>
  <si>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</si>
  <si>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</si>
  <si>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</si>
  <si>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</si>
  <si>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</si>
  <si>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</si>
  <si>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</si>
  <si>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</si>
  <si>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</si>
  <si>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</si>
  <si>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</si>
  <si>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</si>
  <si>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</si>
  <si>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</si>
  <si>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</si>
  <si>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</si>
  <si>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</si>
  <si>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</si>
  <si>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</si>
  <si>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</si>
  <si>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</si>
  <si>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</si>
  <si>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</si>
  <si>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</si>
  <si>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</si>
  <si>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</si>
  <si>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</si>
  <si>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</si>
  <si>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</si>
  <si>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</si>
  <si>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</si>
  <si>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</si>
  <si>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</si>
  <si>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</si>
  <si>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</si>
  <si>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</si>
  <si>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</si>
  <si>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</si>
  <si>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</si>
  <si>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</si>
  <si>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</si>
  <si>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</si>
  <si>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</si>
  <si>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</si>
  <si>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</si>
  <si>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</si>
  <si>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</si>
  <si>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</si>
  <si>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</si>
  <si>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</si>
  <si>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</si>
  <si>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</si>
  <si>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</si>
  <si>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</si>
  <si>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</si>
  <si>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</si>
  <si>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</si>
  <si>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</si>
  <si>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</si>
  <si>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</si>
  <si>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</si>
  <si>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</si>
  <si>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</si>
  <si>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</si>
  <si>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</si>
  <si>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</si>
  <si>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</si>
  <si>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</si>
  <si>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</si>
  <si>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</si>
  <si>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</si>
  <si>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</si>
  <si>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</si>
  <si>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</si>
  <si>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</si>
  <si>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</si>
  <si>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</si>
  <si>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</si>
  <si>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</si>
  <si>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</si>
  <si>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</si>
  <si>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</si>
  <si>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</si>
  <si>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</si>
  <si>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</si>
  <si>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</si>
  <si>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</si>
  <si>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</si>
  <si>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</si>
  <si>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</si>
  <si>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</si>
  <si>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</si>
  <si>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</si>
  <si>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</si>
  <si>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</si>
  <si>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</si>
  <si>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</si>
  <si>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</si>
  <si>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</si>
  <si>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</si>
  <si>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</si>
  <si>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</si>
  <si>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</si>
  <si>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</si>
  <si>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</si>
  <si>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</si>
  <si>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</si>
  <si>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</si>
  <si>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</si>
  <si>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</si>
  <si>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</si>
  <si>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</si>
  <si>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</si>
  <si>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</si>
  <si>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</si>
  <si>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</si>
  <si>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</si>
  <si>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</si>
  <si>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</si>
  <si>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</si>
  <si>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</si>
  <si>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</si>
  <si>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</si>
  <si>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</si>
  <si>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</si>
  <si>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</si>
  <si>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</si>
  <si>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</si>
  <si>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</si>
  <si>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</si>
  <si>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</si>
  <si>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</si>
  <si>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</si>
  <si>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</si>
  <si>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</si>
  <si>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</si>
  <si>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</si>
  <si>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</si>
  <si>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</si>
  <si>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</si>
  <si>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</si>
  <si>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</si>
  <si>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</si>
  <si>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</si>
  <si>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</si>
  <si>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</si>
  <si>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</si>
  <si>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</si>
  <si>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</si>
  <si>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</si>
  <si>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</si>
  <si>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</si>
  <si>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</si>
  <si>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</si>
  <si>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</si>
  <si>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</si>
  <si>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</si>
  <si>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</si>
  <si>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</si>
  <si>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</si>
  <si>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</si>
  <si>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</si>
  <si>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</si>
  <si>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</si>
  <si>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</si>
  <si>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</si>
  <si>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</si>
  <si>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</si>
  <si>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</si>
  <si>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</si>
  <si>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</si>
  <si>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</si>
  <si>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</si>
  <si>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</si>
  <si>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</si>
  <si>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</si>
  <si>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</si>
  <si>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</si>
  <si>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</si>
  <si>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</si>
  <si>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</si>
  <si>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</si>
  <si>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</si>
  <si>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</si>
  <si>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</si>
  <si>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</si>
  <si>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</si>
  <si>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</si>
  <si>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</si>
  <si>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</si>
  <si>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</si>
  <si>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</si>
  <si>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</si>
  <si>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</si>
  <si>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</si>
  <si>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</si>
  <si>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</si>
  <si>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</si>
  <si>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</si>
  <si>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</si>
  <si>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</si>
  <si>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</si>
  <si>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</si>
  <si>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</si>
  <si>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</si>
  <si>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</si>
  <si>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</si>
  <si>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</si>
  <si>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</si>
  <si>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</si>
  <si>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</si>
  <si>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</si>
  <si>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</si>
  <si>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</si>
  <si>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</si>
  <si>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</si>
  <si>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</si>
  <si>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</si>
  <si>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</si>
  <si>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</si>
  <si>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</si>
  <si>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</si>
  <si>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</si>
  <si>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</si>
  <si>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</si>
  <si>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</si>
  <si>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</si>
  <si>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</si>
  <si>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</si>
  <si>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</si>
  <si>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</si>
  <si>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</si>
  <si>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</si>
  <si>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</si>
  <si>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</si>
  <si>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</si>
  <si>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</si>
  <si>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</si>
  <si>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</si>
  <si>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</si>
  <si>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</si>
  <si>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</si>
  <si>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</si>
  <si>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</si>
  <si>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</si>
  <si>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</si>
  <si>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</si>
  <si>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</si>
  <si>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</si>
  <si>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</si>
  <si>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</si>
  <si>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</si>
  <si>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</si>
  <si>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</si>
  <si>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</si>
  <si>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</si>
  <si>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</si>
  <si>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</si>
  <si>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</si>
  <si>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</si>
  <si>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</si>
  <si>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</si>
  <si>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</si>
  <si>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</si>
  <si>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</si>
  <si>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</si>
  <si>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</si>
  <si>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</si>
  <si>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</si>
  <si>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</si>
  <si>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</si>
  <si>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</si>
  <si>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</si>
  <si>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</si>
  <si>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</si>
  <si>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</si>
  <si>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</si>
  <si>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</si>
  <si>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</si>
  <si>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</si>
  <si>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</si>
  <si>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</si>
  <si>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</si>
  <si>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</si>
  <si>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</si>
  <si>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</si>
  <si>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</si>
  <si>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</si>
  <si>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</si>
  <si>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</si>
  <si>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</si>
  <si>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</si>
  <si>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</si>
  <si>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</si>
  <si>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</si>
  <si>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</si>
  <si>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</si>
  <si>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</si>
  <si>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</si>
  <si>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</si>
  <si>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</si>
  <si>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</si>
  <si>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</si>
  <si>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</si>
  <si>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</si>
  <si>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</si>
  <si>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</si>
  <si>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</si>
  <si>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</si>
  <si>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</si>
  <si>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</si>
  <si>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</si>
  <si>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</si>
  <si>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</si>
  <si>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</si>
  <si>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</si>
  <si>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</si>
  <si>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</si>
  <si>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</si>
  <si>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</si>
  <si>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</si>
  <si>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</si>
  <si>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</si>
  <si>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</si>
  <si>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</si>
  <si>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</si>
  <si>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</si>
  <si>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</si>
  <si>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</si>
  <si>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</si>
  <si>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</si>
  <si>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</si>
  <si>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</si>
  <si>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</si>
  <si>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</si>
  <si>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</si>
  <si>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</si>
  <si>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</si>
  <si>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</si>
  <si>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</si>
  <si>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</si>
  <si>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</si>
  <si>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</si>
  <si>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</si>
  <si>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</si>
  <si>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</si>
  <si>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</si>
  <si>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</si>
  <si>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</si>
  <si>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</si>
  <si>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</si>
  <si>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</si>
  <si>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</si>
  <si>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</si>
  <si>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</si>
  <si>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</si>
  <si>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</si>
  <si>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</si>
  <si>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</si>
  <si>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</si>
  <si>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</si>
  <si>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</si>
  <si>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</si>
  <si>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</si>
  <si>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</si>
  <si>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</si>
  <si>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</si>
  <si>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</si>
  <si>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</si>
  <si>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</si>
  <si>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</si>
  <si>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</si>
  <si>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</si>
  <si>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</si>
  <si>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</si>
  <si>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</si>
  <si>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</si>
  <si>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</si>
  <si>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</si>
  <si>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</si>
  <si>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</si>
  <si>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</si>
  <si>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</si>
  <si>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</si>
  <si>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</si>
  <si>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</si>
  <si>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</si>
  <si>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</si>
  <si>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</si>
  <si>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</si>
  <si>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</si>
  <si>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</si>
  <si>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</si>
  <si>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</si>
  <si>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</si>
  <si>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</si>
  <si>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</si>
  <si>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</si>
  <si>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</si>
  <si>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</si>
  <si>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</si>
  <si>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</si>
  <si>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</si>
  <si>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</si>
  <si>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</si>
  <si>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</si>
  <si>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</si>
  <si>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</si>
  <si>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</si>
  <si>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</si>
  <si>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</si>
  <si>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</si>
  <si>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</si>
  <si>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</si>
  <si>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</si>
  <si>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</si>
  <si>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</si>
  <si>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</si>
  <si>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</si>
  <si>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</si>
  <si>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</si>
  <si>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</si>
  <si>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</si>
  <si>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</si>
  <si>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</si>
  <si>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</si>
  <si>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</si>
  <si>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</si>
  <si>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</si>
  <si>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</si>
  <si>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</si>
  <si>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</si>
  <si>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</si>
  <si>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</si>
  <si>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</si>
  <si>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</si>
  <si>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</si>
  <si>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</si>
  <si>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</si>
  <si>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</si>
  <si>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</si>
  <si>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</si>
  <si>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</si>
  <si>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</si>
  <si>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</si>
  <si>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</si>
  <si>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</si>
  <si>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</si>
  <si>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</si>
  <si>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</si>
  <si>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</si>
  <si>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</si>
  <si>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</si>
  <si>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</si>
  <si>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</si>
  <si>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</si>
  <si>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</si>
  <si>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</si>
  <si>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</si>
  <si>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</si>
  <si>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</si>
  <si>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</si>
  <si>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</si>
  <si>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</si>
  <si>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</si>
  <si>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</si>
  <si>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</si>
  <si>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</si>
  <si>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</si>
  <si>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</si>
  <si>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</si>
  <si>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</si>
  <si>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</si>
  <si>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</si>
  <si>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</si>
  <si>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</si>
  <si>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</si>
  <si>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</si>
  <si>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</si>
  <si>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</si>
  <si>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</si>
  <si>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</si>
  <si>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</si>
  <si>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</si>
  <si>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</si>
  <si>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</si>
  <si>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</si>
  <si>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</si>
  <si>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</si>
  <si>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</si>
  <si>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</si>
  <si>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</si>
  <si>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</si>
  <si>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</si>
  <si>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</si>
  <si>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</si>
  <si>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</si>
  <si>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</si>
  <si>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</si>
  <si>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</si>
  <si>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</si>
  <si>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</si>
  <si>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</si>
  <si>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</si>
  <si>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</si>
  <si>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</si>
  <si>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</si>
  <si>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</si>
  <si>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</si>
  <si>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</si>
  <si>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</si>
  <si>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</si>
  <si>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</si>
  <si>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</si>
  <si>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</si>
  <si>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</si>
  <si>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</si>
  <si>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</si>
  <si>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</si>
  <si>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</si>
  <si>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</si>
  <si>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</si>
  <si>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</si>
  <si>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</si>
  <si>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</si>
  <si>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</si>
  <si>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</si>
  <si>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</si>
  <si>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</si>
  <si>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</si>
  <si>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</si>
  <si>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</si>
  <si>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</si>
  <si>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</si>
  <si>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</si>
  <si>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</si>
  <si>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</si>
  <si>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</si>
  <si>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</si>
  <si>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</si>
  <si>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</si>
  <si>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</si>
  <si>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</si>
  <si>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</si>
  <si>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</si>
  <si>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</si>
  <si>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</si>
  <si>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</si>
  <si>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</si>
  <si>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</si>
  <si>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</si>
  <si>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</si>
  <si>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</si>
  <si>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</si>
  <si>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</si>
  <si>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</si>
  <si>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</si>
  <si>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</si>
  <si>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</si>
  <si>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</si>
  <si>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</si>
  <si>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</si>
  <si>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</si>
  <si>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</si>
  <si>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</si>
  <si>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</si>
  <si>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</si>
  <si>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</si>
  <si>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</si>
  <si>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</si>
  <si>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</si>
  <si>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</si>
  <si>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</si>
  <si>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</si>
  <si>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</si>
  <si>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</si>
  <si>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</si>
  <si>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</si>
  <si>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</si>
  <si>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</si>
  <si>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</si>
  <si>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</si>
  <si>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</si>
  <si>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</si>
  <si>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</si>
  <si>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</si>
  <si>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</si>
  <si>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</si>
  <si>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</si>
  <si>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</si>
  <si>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</si>
  <si>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</si>
  <si>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</si>
  <si>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</si>
  <si>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</si>
  <si>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</si>
  <si>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</si>
  <si>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</si>
  <si>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</si>
  <si>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</si>
  <si>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</si>
  <si>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</si>
  <si>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</si>
  <si>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</si>
  <si>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</si>
  <si>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</si>
  <si>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</si>
  <si>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</si>
  <si>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</si>
  <si>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</si>
  <si>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</si>
  <si>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</si>
  <si>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</si>
  <si>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</si>
  <si>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</si>
  <si>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</si>
  <si>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</si>
  <si>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</si>
  <si>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</si>
  <si>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</si>
  <si>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</si>
  <si>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</si>
  <si>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</si>
  <si>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</si>
  <si>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</si>
  <si>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</si>
  <si>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</si>
  <si>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</si>
  <si>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</si>
  <si>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</si>
  <si>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</si>
  <si>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</si>
  <si>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</si>
  <si>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</si>
  <si>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</si>
  <si>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</si>
  <si>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</si>
  <si>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</si>
  <si>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</si>
  <si>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</si>
  <si>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</si>
  <si>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</si>
  <si>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</si>
  <si>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</si>
  <si>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</si>
  <si>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</si>
  <si>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</si>
  <si>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</si>
  <si>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</si>
  <si>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</si>
  <si>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</si>
  <si>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</si>
  <si>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</si>
  <si>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</si>
  <si>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</si>
  <si>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</si>
  <si>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</si>
  <si>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</si>
  <si>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</si>
  <si>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</si>
  <si>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</si>
  <si>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</si>
  <si>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</si>
  <si>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</si>
  <si>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</si>
  <si>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</si>
  <si>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</si>
  <si>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</si>
  <si>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</si>
  <si>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</si>
  <si>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</si>
  <si>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</si>
  <si>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</si>
  <si>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</si>
  <si>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</si>
  <si>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</si>
  <si>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</si>
  <si>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</si>
  <si>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</si>
  <si>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</si>
  <si>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</si>
  <si>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</si>
  <si>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</si>
  <si>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</si>
  <si>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</si>
  <si>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</si>
  <si>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</si>
  <si>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</si>
  <si>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</si>
  <si>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</si>
  <si>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</si>
  <si>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</si>
  <si>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</si>
  <si>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</si>
  <si>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</si>
  <si>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</si>
  <si>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</si>
  <si>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</si>
  <si>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</si>
  <si>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</si>
  <si>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</si>
  <si>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</si>
  <si>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</si>
  <si>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</si>
  <si>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</si>
  <si>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</si>
  <si>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</si>
  <si>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</si>
  <si>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</si>
  <si>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</si>
  <si>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</si>
  <si>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</si>
  <si>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</si>
  <si>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</si>
  <si>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</si>
  <si>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</si>
  <si>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</si>
  <si>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</si>
  <si>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</si>
  <si>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</si>
  <si>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</si>
  <si>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</si>
  <si>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</si>
  <si>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</si>
  <si>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</si>
  <si>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</si>
  <si>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</si>
  <si>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</si>
  <si>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</si>
  <si>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</si>
  <si>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</si>
  <si>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</si>
  <si>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</si>
  <si>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</si>
  <si>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</si>
  <si>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</si>
  <si>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</si>
  <si>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</si>
  <si>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</si>
  <si>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</si>
  <si>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</si>
  <si>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</si>
  <si>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</si>
  <si>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</si>
  <si>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</si>
  <si>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</si>
  <si>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</si>
  <si>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</si>
  <si>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</si>
  <si>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</si>
  <si>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</si>
  <si>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</si>
  <si>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</si>
  <si>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</si>
  <si>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</si>
  <si>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</si>
  <si>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</si>
  <si>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</si>
  <si>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</si>
  <si>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</si>
  <si>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</si>
  <si>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</si>
  <si>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</si>
  <si>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</si>
  <si>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</si>
  <si>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</si>
  <si>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</si>
  <si>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</si>
  <si>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</si>
  <si>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</si>
  <si>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</si>
  <si>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</si>
  <si>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</si>
  <si>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</si>
  <si>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</si>
  <si>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</si>
  <si>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</si>
  <si>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</si>
  <si>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</si>
  <si>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</si>
  <si>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</si>
  <si>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</si>
  <si>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</si>
  <si>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</si>
  <si>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</si>
  <si>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</si>
  <si>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</si>
  <si>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</si>
  <si>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</si>
  <si>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</si>
  <si>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</si>
  <si>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</si>
  <si>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</si>
  <si>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</si>
  <si>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</si>
  <si>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</si>
  <si>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</si>
  <si>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</si>
  <si>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</si>
  <si>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</si>
  <si>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</si>
  <si>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</si>
  <si>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</si>
  <si>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</si>
  <si>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</si>
  <si>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</si>
  <si>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</si>
  <si>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</si>
  <si>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</si>
  <si>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</si>
  <si>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</si>
  <si>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</si>
  <si>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</si>
  <si>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</si>
  <si>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</si>
  <si>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</si>
  <si>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</si>
  <si>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</si>
  <si>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</si>
  <si>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</si>
  <si>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</si>
  <si>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</si>
  <si>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</si>
  <si>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</si>
  <si>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</si>
  <si>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</si>
  <si>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</si>
  <si>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</si>
  <si>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</si>
  <si>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</si>
  <si>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</si>
  <si>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</si>
  <si>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</si>
  <si>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</si>
  <si>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</si>
  <si>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</si>
  <si>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</si>
  <si>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</si>
  <si>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</si>
  <si>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</si>
  <si>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</si>
  <si>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</si>
  <si>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</si>
  <si>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</si>
  <si>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</si>
  <si>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</si>
  <si>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</si>
  <si>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</si>
  <si>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</si>
  <si>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</si>
  <si>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</si>
  <si>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</si>
  <si>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</si>
  <si>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</si>
  <si>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</si>
  <si>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</si>
  <si>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</si>
  <si>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</si>
  <si>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</si>
  <si>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</si>
  <si>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</si>
  <si>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</si>
  <si>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</si>
  <si>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</si>
  <si>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</si>
  <si>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</si>
  <si>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</si>
  <si>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</si>
  <si>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</si>
  <si>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</si>
  <si>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</si>
  <si>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</si>
  <si>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</si>
  <si>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</si>
  <si>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</si>
  <si>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</si>
  <si>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</si>
  <si>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</si>
  <si>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</si>
  <si>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</si>
  <si>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</si>
  <si>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</si>
  <si>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</si>
  <si>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</si>
  <si>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</si>
  <si>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</si>
  <si>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</si>
  <si>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</si>
  <si>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</si>
  <si>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</si>
  <si>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</si>
  <si>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</si>
  <si>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</si>
  <si>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</si>
  <si>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</si>
  <si>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</si>
  <si>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</si>
  <si>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</si>
  <si>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</si>
  <si>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</si>
  <si>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</si>
  <si>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</si>
  <si>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</si>
  <si>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</si>
  <si>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</si>
  <si>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</si>
  <si>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</si>
  <si>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</si>
  <si>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</si>
  <si>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</si>
  <si>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</si>
  <si>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</si>
  <si>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</si>
  <si>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</si>
  <si>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</si>
  <si>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</si>
  <si>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</si>
  <si>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</si>
  <si>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</si>
  <si>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</si>
  <si>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</si>
  <si>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</si>
  <si>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</si>
  <si>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</si>
  <si>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</si>
  <si>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</si>
  <si>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</si>
  <si>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</si>
  <si>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</si>
  <si>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</si>
  <si>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</si>
  <si>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</si>
  <si>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</si>
  <si>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</si>
  <si>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</si>
  <si>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</si>
  <si>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</si>
  <si>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</si>
  <si>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</si>
  <si>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</si>
  <si>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</si>
  <si>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</si>
  <si>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</si>
  <si>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</si>
  <si>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</si>
  <si>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</si>
  <si>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</si>
  <si>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</si>
  <si>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</si>
  <si>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</si>
  <si>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</si>
  <si>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</si>
  <si>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</si>
  <si>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</si>
  <si>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</si>
  <si>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</si>
  <si>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</si>
  <si>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</si>
  <si>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</si>
  <si>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</si>
  <si>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</si>
  <si>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</si>
  <si>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</si>
  <si>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</si>
  <si>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</si>
  <si>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</si>
  <si>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</si>
  <si>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</si>
  <si>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</si>
  <si>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</si>
  <si>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</si>
  <si>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</si>
  <si>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</si>
  <si>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</si>
  <si>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</si>
  <si>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</si>
  <si>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</si>
  <si>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</si>
  <si>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</si>
  <si>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</si>
  <si>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</si>
  <si>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</si>
  <si>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</si>
  <si>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</si>
  <si>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</si>
  <si>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</si>
  <si>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</si>
  <si>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</si>
  <si>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</si>
  <si>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</si>
  <si>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</si>
  <si>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</si>
  <si>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</si>
  <si>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</si>
  <si>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</si>
  <si>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</si>
  <si>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</si>
  <si>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</si>
  <si>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</si>
  <si>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</si>
  <si>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</si>
  <si>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</si>
  <si>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</si>
  <si>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</si>
  <si>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</si>
  <si>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</si>
  <si>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</si>
  <si>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</si>
  <si>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</si>
  <si>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</si>
  <si>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</si>
  <si>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</si>
  <si>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</si>
  <si>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</si>
  <si>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</si>
  <si>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</si>
  <si>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</si>
  <si>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</si>
  <si>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</si>
  <si>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</si>
  <si>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</si>
  <si>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</si>
  <si>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</si>
  <si>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</si>
  <si>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</si>
  <si>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</si>
  <si>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</si>
  <si>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</si>
  <si>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</si>
  <si>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</si>
  <si>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</si>
  <si>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</si>
  <si>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</si>
  <si>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</si>
  <si>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</si>
  <si>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</si>
  <si>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</si>
  <si>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</si>
  <si>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</si>
  <si>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</si>
  <si>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</si>
  <si>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</si>
  <si>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</si>
  <si>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</si>
  <si>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</si>
  <si>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</si>
  <si>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</si>
  <si>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</si>
  <si>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</si>
  <si>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</si>
  <si>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</si>
  <si>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</si>
  <si>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</si>
  <si>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</si>
  <si>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</si>
  <si>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</si>
  <si>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</si>
  <si>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</si>
  <si>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</si>
  <si>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</si>
  <si>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</si>
  <si>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</si>
  <si>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</si>
  <si>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</si>
  <si>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</si>
  <si>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</si>
  <si>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</si>
  <si>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</si>
  <si>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</si>
  <si>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</si>
  <si>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</si>
  <si>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</si>
  <si>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</si>
  <si>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</si>
  <si>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</si>
  <si>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</si>
  <si>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</si>
  <si>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</si>
  <si>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</si>
  <si>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</si>
  <si>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</si>
  <si>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</si>
  <si>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</si>
  <si>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</si>
  <si>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</si>
  <si>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</si>
  <si>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</si>
  <si>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</si>
  <si>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</si>
  <si>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</si>
  <si>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</si>
  <si>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</si>
  <si>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</si>
  <si>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</si>
  <si>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</si>
  <si>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</si>
  <si>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</si>
  <si>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</si>
  <si>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</si>
  <si>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</si>
  <si>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</si>
  <si>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</si>
  <si>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</si>
  <si>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</si>
  <si>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</si>
  <si>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</si>
  <si>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</si>
  <si>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</si>
  <si>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</si>
  <si>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</si>
  <si>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</si>
  <si>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</si>
  <si>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</si>
  <si>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</si>
  <si>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</si>
  <si>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</si>
  <si>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</si>
  <si>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</si>
  <si>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</si>
  <si>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</si>
  <si>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</si>
  <si>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</si>
  <si>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</si>
  <si>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</si>
  <si>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</si>
  <si>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</si>
  <si>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</si>
  <si>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</si>
  <si>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</si>
  <si>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</si>
  <si>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</si>
  <si>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</si>
  <si>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</si>
  <si>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</si>
  <si>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</si>
  <si>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</si>
  <si>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</si>
  <si>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</si>
  <si>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</si>
  <si>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</si>
  <si>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</si>
  <si>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</si>
  <si>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</si>
  <si>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</si>
  <si>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</si>
  <si>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</si>
  <si>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</si>
  <si>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</si>
  <si>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</si>
  <si>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</si>
  <si>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</si>
  <si>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</si>
  <si>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</si>
  <si>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</si>
  <si>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</si>
  <si>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</si>
  <si>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</si>
  <si>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</si>
  <si>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</si>
  <si>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</si>
  <si>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</si>
  <si>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</si>
  <si>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</si>
  <si>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</si>
  <si>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</si>
  <si>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</si>
  <si>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</si>
  <si>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</si>
  <si>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</si>
  <si>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</si>
  <si>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</si>
  <si>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</si>
  <si>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</si>
  <si>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</si>
  <si>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</si>
  <si>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</si>
  <si>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</si>
  <si>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</si>
  <si>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</si>
  <si>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</si>
  <si>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</si>
  <si>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</si>
  <si>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</si>
  <si>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</si>
  <si>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</si>
  <si>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</si>
  <si>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</si>
  <si>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</si>
  <si>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</si>
  <si>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</si>
  <si>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</si>
  <si>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</si>
  <si>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</si>
  <si>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</si>
  <si>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</si>
  <si>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</si>
  <si>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</si>
  <si>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</si>
  <si>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</si>
  <si>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</si>
  <si>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</si>
  <si>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</si>
  <si>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</si>
  <si>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</si>
  <si>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</si>
  <si>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</si>
  <si>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</si>
  <si>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</si>
  <si>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</si>
  <si>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</si>
  <si>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</si>
  <si>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</si>
  <si>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</si>
  <si>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</si>
  <si>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</si>
  <si>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</si>
  <si>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</si>
  <si>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</si>
  <si>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</si>
  <si>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</si>
  <si>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</si>
  <si>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</si>
  <si>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</si>
  <si>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</si>
  <si>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</si>
  <si>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</si>
  <si>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</si>
  <si>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</si>
  <si>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</si>
  <si>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</si>
  <si>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</si>
  <si>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</si>
  <si>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</si>
  <si>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</si>
  <si>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</si>
  <si>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</si>
  <si>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</si>
  <si>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</si>
  <si>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</si>
  <si>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</si>
  <si>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</si>
  <si>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</si>
  <si>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</si>
  <si>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</si>
  <si>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</si>
  <si>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</si>
  <si>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</si>
  <si>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</si>
  <si>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</si>
  <si>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</si>
  <si>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</si>
  <si>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</si>
  <si>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</si>
  <si>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</si>
  <si>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</si>
  <si>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</si>
  <si>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</si>
  <si>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</si>
  <si>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</si>
  <si>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</si>
  <si>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</si>
  <si>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</si>
  <si>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</si>
  <si>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</si>
  <si>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</si>
  <si>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</si>
  <si>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</si>
  <si>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</si>
  <si>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</si>
  <si>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</si>
  <si>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</si>
  <si>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</si>
  <si>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</si>
  <si>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</si>
  <si>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</si>
  <si>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</si>
  <si>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</si>
  <si>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</si>
  <si>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</si>
  <si>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</si>
  <si>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</si>
  <si>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</si>
  <si>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</si>
  <si>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</si>
  <si>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</si>
  <si>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</si>
  <si>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</si>
  <si>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</si>
  <si>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</si>
  <si>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</si>
  <si>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</si>
  <si>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</si>
  <si>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</si>
  <si>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</si>
  <si>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</si>
  <si>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</si>
  <si>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</si>
  <si>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</si>
  <si>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</si>
  <si>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</si>
  <si>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</si>
  <si>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</si>
  <si>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</si>
  <si>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</si>
  <si>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</si>
  <si>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</si>
  <si>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</si>
  <si>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</si>
  <si>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</si>
  <si>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</si>
  <si>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</si>
  <si>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</si>
  <si>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</si>
  <si>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</si>
  <si>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</si>
  <si>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</si>
  <si>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</si>
  <si>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</si>
  <si>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</si>
  <si>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</si>
  <si>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</si>
  <si>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</si>
  <si>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</si>
  <si>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</si>
  <si>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</si>
  <si>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</si>
  <si>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</si>
  <si>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</si>
  <si>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</si>
  <si>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</si>
  <si>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</si>
  <si>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</si>
  <si>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</si>
  <si>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</si>
  <si>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</si>
  <si>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</si>
  <si>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</si>
  <si>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</si>
  <si>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</si>
  <si>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</si>
  <si>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</si>
  <si>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</si>
  <si>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</si>
  <si>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</si>
  <si>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</si>
  <si>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</si>
  <si>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</si>
  <si>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</si>
  <si>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</si>
  <si>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</si>
  <si>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</si>
  <si>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</si>
  <si>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</si>
  <si>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</si>
  <si>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</si>
  <si>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</si>
  <si>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</si>
  <si>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</si>
  <si>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</si>
  <si>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</si>
  <si>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</si>
  <si>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</si>
  <si>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</si>
  <si>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</si>
  <si>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</si>
  <si>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</si>
  <si>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</si>
  <si>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</si>
  <si>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</si>
  <si>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</si>
  <si>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</si>
  <si>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</si>
  <si>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</si>
  <si>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</si>
  <si>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</si>
  <si>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</si>
  <si>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</si>
  <si>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</si>
  <si>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</si>
  <si>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</si>
  <si>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</si>
  <si>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</si>
  <si>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</si>
  <si>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</si>
  <si>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</si>
  <si>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</si>
  <si>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</si>
  <si>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</si>
  <si>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</si>
  <si>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</si>
  <si>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</si>
  <si>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</si>
  <si>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</si>
  <si>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</si>
  <si>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</si>
  <si>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</si>
  <si>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</si>
  <si>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</si>
  <si>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</si>
  <si>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</si>
  <si>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</si>
  <si>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</si>
  <si>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</si>
  <si>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</si>
  <si>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</si>
  <si>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</si>
  <si>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</si>
  <si>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</si>
  <si>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</si>
  <si>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</si>
  <si>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</si>
  <si>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</si>
  <si>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</si>
  <si>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</si>
  <si>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</si>
  <si>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</si>
  <si>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</si>
  <si>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</si>
  <si>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</si>
  <si>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</si>
  <si>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</si>
  <si>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</si>
  <si>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</si>
  <si>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</si>
  <si>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</si>
  <si>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</si>
  <si>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</si>
  <si>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</si>
  <si>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</si>
  <si>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</si>
  <si>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</si>
  <si>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</si>
  <si>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</si>
  <si>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</si>
  <si>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</si>
  <si>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</si>
  <si>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</si>
  <si>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</si>
  <si>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</si>
  <si>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</si>
  <si>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</si>
  <si>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</si>
  <si>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</si>
  <si>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</si>
  <si>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</si>
  <si>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</si>
  <si>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</si>
  <si>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</si>
  <si>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</si>
  <si>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</si>
  <si>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</si>
  <si>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</si>
  <si>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</si>
  <si>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</si>
  <si>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</si>
  <si>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</si>
  <si>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</si>
  <si>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</si>
  <si>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</si>
  <si>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</si>
  <si>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</si>
  <si>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</si>
  <si>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</si>
  <si>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</si>
  <si>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</si>
  <si>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</si>
  <si>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</si>
  <si>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</si>
  <si>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</si>
  <si>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</si>
  <si>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</si>
  <si>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</si>
  <si>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</si>
  <si>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</si>
  <si>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</si>
  <si>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</si>
  <si>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</si>
  <si>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</si>
  <si>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</si>
  <si>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</si>
  <si>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</si>
  <si>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</si>
  <si>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</si>
  <si>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</si>
  <si>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</si>
  <si>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</si>
  <si>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</si>
  <si>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</si>
  <si>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</si>
  <si>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</si>
  <si>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</si>
  <si>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</si>
  <si>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</si>
  <si>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</si>
  <si>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</si>
  <si>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</si>
  <si>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</si>
  <si>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</si>
  <si>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</si>
  <si>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</si>
  <si>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</si>
  <si>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</si>
  <si>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</si>
  <si>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</si>
  <si>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</si>
  <si>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</si>
  <si>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</si>
  <si>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</si>
  <si>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</si>
  <si>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</si>
  <si>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</si>
  <si>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</si>
  <si>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</si>
  <si>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</si>
  <si>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</si>
  <si>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</si>
  <si>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</si>
  <si>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</si>
  <si>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</si>
  <si>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</si>
  <si>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</si>
  <si>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</si>
  <si>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</si>
  <si>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</si>
  <si>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</si>
  <si>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</si>
  <si>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</si>
  <si>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</si>
  <si>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</si>
  <si>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</si>
  <si>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</si>
  <si>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</si>
  <si>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</si>
  <si>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</si>
  <si>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</si>
  <si>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</si>
  <si>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</si>
  <si>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</si>
  <si>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</si>
  <si>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</si>
  <si>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</si>
  <si>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</si>
  <si>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</si>
  <si>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</si>
  <si>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</si>
  <si>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</si>
  <si>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</si>
  <si>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</si>
  <si>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</si>
  <si>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</si>
  <si>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</si>
  <si>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</si>
  <si>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</si>
  <si>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</si>
  <si>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</si>
  <si>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</si>
  <si>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</si>
  <si>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</si>
  <si>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</si>
  <si>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</si>
  <si>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</si>
  <si>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</si>
  <si>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</si>
  <si>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</si>
  <si>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</si>
  <si>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</si>
  <si>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</si>
  <si>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</si>
  <si>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</si>
  <si>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</si>
  <si>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</si>
  <si>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</si>
  <si>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</si>
  <si>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</si>
  <si>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</si>
  <si>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</si>
  <si>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</si>
  <si>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</si>
  <si>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</si>
  <si>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</si>
  <si>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</si>
  <si>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</si>
  <si>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</si>
  <si>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</si>
  <si>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</si>
  <si>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</si>
  <si>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</si>
  <si>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</si>
  <si>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</si>
  <si>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</si>
  <si>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</si>
  <si>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</si>
  <si>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</si>
  <si>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</si>
  <si>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</si>
  <si>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</si>
  <si>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</si>
  <si>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</si>
  <si>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</si>
  <si>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</si>
  <si>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</si>
  <si>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</si>
  <si>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</si>
  <si>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</si>
  <si>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</si>
  <si>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</si>
  <si>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</si>
  <si>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</si>
  <si>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</si>
  <si>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</si>
  <si>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</si>
  <si>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</si>
  <si>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</si>
  <si>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</si>
  <si>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</si>
  <si>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</si>
  <si>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</si>
  <si>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</si>
  <si>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</si>
  <si>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</si>
  <si>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</si>
  <si>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</si>
  <si>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</si>
  <si>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</si>
  <si>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</si>
  <si>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</si>
  <si>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</si>
  <si>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</si>
  <si>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</si>
  <si>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</si>
  <si>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</si>
  <si>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</si>
  <si>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</si>
  <si>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</si>
  <si>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</si>
  <si>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</si>
  <si>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</si>
  <si>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</si>
  <si>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</si>
  <si>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</si>
  <si>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</si>
  <si>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</si>
  <si>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</si>
  <si>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</si>
  <si>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</si>
  <si>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</si>
  <si>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</si>
  <si>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</si>
  <si>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</si>
  <si>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</si>
  <si>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</si>
  <si>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</si>
  <si>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</si>
  <si>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</si>
  <si>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</si>
  <si>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</si>
  <si>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</si>
  <si>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</si>
  <si>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</si>
  <si>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</si>
  <si>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</si>
  <si>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</si>
  <si>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</si>
  <si>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</si>
  <si>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</si>
  <si>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</si>
  <si>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</si>
  <si>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</si>
  <si>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</si>
  <si>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</si>
  <si>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</si>
  <si>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</si>
  <si>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</si>
  <si>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</si>
  <si>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</si>
  <si>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</si>
  <si>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</si>
  <si>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</si>
  <si>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</si>
  <si>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</si>
  <si>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</si>
  <si>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</si>
  <si>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</si>
  <si>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</si>
  <si>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</si>
  <si>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</si>
  <si>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</si>
  <si>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</si>
  <si>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</si>
  <si>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</si>
  <si>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</si>
  <si>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</si>
  <si>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</si>
  <si>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</si>
  <si>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</si>
  <si>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</si>
  <si>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</si>
  <si>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</si>
  <si>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</si>
  <si>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</si>
  <si>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</si>
  <si>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</si>
  <si>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</si>
  <si>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</si>
  <si>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</si>
  <si>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</si>
  <si>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</si>
  <si>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</si>
  <si>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</si>
  <si>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</si>
  <si>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</si>
  <si>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</si>
  <si>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</si>
  <si>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</si>
  <si>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</si>
  <si>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</si>
  <si>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</si>
  <si>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</si>
  <si>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</si>
  <si>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</si>
  <si>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</si>
  <si>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</si>
  <si>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</si>
  <si>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</si>
  <si>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</si>
  <si>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</si>
  <si>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</si>
  <si>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</si>
  <si>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</si>
  <si>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</si>
  <si>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</si>
  <si>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</si>
  <si>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</si>
  <si>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</si>
  <si>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</si>
  <si>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</si>
  <si>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</si>
  <si>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</si>
  <si>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</si>
  <si>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</si>
  <si>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</si>
  <si>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</si>
  <si>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</si>
  <si>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</si>
  <si>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</si>
  <si>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</si>
  <si>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</si>
  <si>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</si>
  <si>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</si>
  <si>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</si>
  <si>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</si>
  <si>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</si>
  <si>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</si>
  <si>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</si>
  <si>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</si>
  <si>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</si>
  <si>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</si>
  <si>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</si>
  <si>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</si>
  <si>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</si>
  <si>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</si>
  <si>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</si>
  <si>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</si>
  <si>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</si>
  <si>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</si>
  <si>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</si>
  <si>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</si>
  <si>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</si>
  <si>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</si>
  <si>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</si>
  <si>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</si>
  <si>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</si>
  <si>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</si>
  <si>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</si>
  <si>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</si>
  <si>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</si>
  <si>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</si>
  <si>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</si>
  <si>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</si>
  <si>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</si>
  <si>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</si>
  <si>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</si>
  <si>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</si>
  <si>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</si>
  <si>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</si>
  <si>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</si>
  <si>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</si>
  <si>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</si>
  <si>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</si>
  <si>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</si>
  <si>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</si>
  <si>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</si>
  <si>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</si>
  <si>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</si>
  <si>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</si>
  <si>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</si>
  <si>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</si>
  <si>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</si>
  <si>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</si>
  <si>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</si>
  <si>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</si>
  <si>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</si>
  <si>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</si>
  <si>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</si>
  <si>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</si>
  <si>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</si>
  <si>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</si>
  <si>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</si>
  <si>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</si>
  <si>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</si>
  <si>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</si>
  <si>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</si>
  <si>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</si>
  <si>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</si>
  <si>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</si>
  <si>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</si>
  <si>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</si>
  <si>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</si>
  <si>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</si>
  <si>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</si>
  <si>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</si>
  <si>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</si>
  <si>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</si>
  <si>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</si>
  <si>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</si>
  <si>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</si>
  <si>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</si>
  <si>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</si>
  <si>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</si>
  <si>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</si>
  <si>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</si>
  <si>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</si>
  <si>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</si>
  <si>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</si>
  <si>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</si>
  <si>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</si>
  <si>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</si>
  <si>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</si>
  <si>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</si>
  <si>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</si>
  <si>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</si>
  <si>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</si>
  <si>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</si>
  <si>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</si>
  <si>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</si>
  <si>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</si>
  <si>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</si>
  <si>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</si>
  <si>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</si>
  <si>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</si>
  <si>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</si>
  <si>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</si>
  <si>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</si>
  <si>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</si>
  <si>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</si>
  <si>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</si>
  <si>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</si>
  <si>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</si>
  <si>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</si>
  <si>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</si>
  <si>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</si>
  <si>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</si>
  <si>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</si>
  <si>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</si>
  <si>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</si>
  <si>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</si>
  <si>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</si>
  <si>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</si>
  <si>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</si>
  <si>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</si>
  <si>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</si>
  <si>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</si>
  <si>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</si>
  <si>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</si>
  <si>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</si>
  <si>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</si>
  <si>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</si>
  <si>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</si>
  <si>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</si>
  <si>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</si>
  <si>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</si>
  <si>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</si>
  <si>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</si>
  <si>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</si>
  <si>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</si>
  <si>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</si>
  <si>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</si>
  <si>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</si>
  <si>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</si>
  <si>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</si>
  <si>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</si>
  <si>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</si>
  <si>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</si>
  <si>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</si>
  <si>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</si>
  <si>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</si>
  <si>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</si>
  <si>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</si>
  <si>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</si>
  <si>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</si>
  <si>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</si>
  <si>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</si>
  <si>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</si>
  <si>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</si>
  <si>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</si>
  <si>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</si>
  <si>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</si>
  <si>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</si>
  <si>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</si>
  <si>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</si>
  <si>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</si>
  <si>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</si>
  <si>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</si>
  <si>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</si>
  <si>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</si>
  <si>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</si>
  <si>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</si>
  <si>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</si>
  <si>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</si>
  <si>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</si>
  <si>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</si>
  <si>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</si>
  <si>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</si>
  <si>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</si>
  <si>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</si>
  <si>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</si>
  <si>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</si>
  <si>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</si>
  <si>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</si>
  <si>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</si>
  <si>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</si>
  <si>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</si>
  <si>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</si>
  <si>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</si>
  <si>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</si>
  <si>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</si>
  <si>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</si>
  <si>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</si>
  <si>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</si>
  <si>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</si>
  <si>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</si>
  <si>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</si>
  <si>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</si>
  <si>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</si>
  <si>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</si>
  <si>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</si>
  <si>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</si>
  <si>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</si>
  <si>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</si>
  <si>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</si>
  <si>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</si>
  <si>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</si>
  <si>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</si>
  <si>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</si>
  <si>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</si>
  <si>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</si>
  <si>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</si>
  <si>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</si>
  <si>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</si>
  <si>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</si>
  <si>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</si>
  <si>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</si>
  <si>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</si>
  <si>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</si>
  <si>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</si>
  <si>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</si>
  <si>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</si>
  <si>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</si>
  <si>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</si>
  <si>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</si>
  <si>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</si>
  <si>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</si>
  <si>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</si>
  <si>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</si>
  <si>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</si>
  <si>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</si>
  <si>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</si>
  <si>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</si>
  <si>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</si>
  <si>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</si>
  <si>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</si>
  <si>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</si>
  <si>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</si>
  <si>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</si>
  <si>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</si>
  <si>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</si>
  <si>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</si>
  <si>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</si>
  <si>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</si>
  <si>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</si>
  <si>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</si>
  <si>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</si>
  <si>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</si>
  <si>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</si>
  <si>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</si>
  <si>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</si>
  <si>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</si>
  <si>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</si>
  <si>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</si>
  <si>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</si>
  <si>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</si>
  <si>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</si>
  <si>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</si>
  <si>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</si>
  <si>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</si>
  <si>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</si>
  <si>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</si>
  <si>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</si>
  <si>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</si>
  <si>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</si>
  <si>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</si>
  <si>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</si>
  <si>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</si>
  <si>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</si>
  <si>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</si>
  <si>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</si>
  <si>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</si>
  <si>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</si>
  <si>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</si>
  <si>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</si>
  <si>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</si>
  <si>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</si>
  <si>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</si>
  <si>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</si>
  <si>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</si>
  <si>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</si>
  <si>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</si>
  <si>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</si>
  <si>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</si>
  <si>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</si>
  <si>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</si>
  <si>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</si>
  <si>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</si>
  <si>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</si>
  <si>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</si>
  <si>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</si>
  <si>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</si>
  <si>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</si>
  <si>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</si>
  <si>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</si>
  <si>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</si>
  <si>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</si>
  <si>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</si>
  <si>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</si>
  <si>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</si>
  <si>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</si>
  <si>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</si>
  <si>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</si>
  <si>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</si>
  <si>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</si>
  <si>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</si>
  <si>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</si>
  <si>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</si>
  <si>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</si>
  <si>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</si>
  <si>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</si>
  <si>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</si>
  <si>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</si>
  <si>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</si>
  <si>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</si>
  <si>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</si>
  <si>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</si>
  <si>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</si>
  <si>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</si>
  <si>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</si>
  <si>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</si>
  <si>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</si>
  <si>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</si>
  <si>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</si>
  <si>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</si>
  <si>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</si>
  <si>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</si>
  <si>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</si>
  <si>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</si>
  <si>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</si>
  <si>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</si>
  <si>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</si>
  <si>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</si>
  <si>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</si>
  <si>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</si>
  <si>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</si>
  <si>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</si>
  <si>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</si>
  <si>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</si>
  <si>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</si>
  <si>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</si>
  <si>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</si>
  <si>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</si>
  <si>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</si>
  <si>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</si>
  <si>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</si>
  <si>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</si>
  <si>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</si>
  <si>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</si>
  <si>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</si>
  <si>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</si>
  <si>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</si>
  <si>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</si>
  <si>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</si>
  <si>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</si>
  <si>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</si>
  <si>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</si>
  <si>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</si>
  <si>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</si>
  <si>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</si>
  <si>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</si>
  <si>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</si>
  <si>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</si>
  <si>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</si>
  <si>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</si>
  <si>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</si>
  <si>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</si>
  <si>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</si>
  <si>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</si>
  <si>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</si>
  <si>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</si>
  <si>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</si>
  <si>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</si>
  <si>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</si>
  <si>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</si>
  <si>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</si>
  <si>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</si>
  <si>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</si>
  <si>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</si>
  <si>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</si>
  <si>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</si>
  <si>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</si>
  <si>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</si>
  <si>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</si>
  <si>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</si>
  <si>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</si>
  <si>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</si>
  <si>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</si>
  <si>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</si>
  <si>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</si>
  <si>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</si>
  <si>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</si>
  <si>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</si>
  <si>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</si>
  <si>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</si>
  <si>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</si>
  <si>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</si>
  <si>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</si>
  <si>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</si>
  <si>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</si>
  <si>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</si>
  <si>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</si>
  <si>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</si>
  <si>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</si>
  <si>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</si>
  <si>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</si>
  <si>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</si>
  <si>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</si>
  <si>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</si>
  <si>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</si>
  <si>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</si>
  <si>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</si>
  <si>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</si>
  <si>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</si>
  <si>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</si>
  <si>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</si>
  <si>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</si>
  <si>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</si>
  <si>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</si>
  <si>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</si>
  <si>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</si>
  <si>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</si>
  <si>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</si>
  <si>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</si>
  <si>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</si>
  <si>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</si>
  <si>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</si>
  <si>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</si>
  <si>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</si>
  <si>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</si>
  <si>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</si>
  <si>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</si>
  <si>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</si>
  <si>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</si>
  <si>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</si>
  <si>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</si>
  <si>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</si>
  <si>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</si>
  <si>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</si>
  <si>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</si>
  <si>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</si>
  <si>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</si>
  <si>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</si>
  <si>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</si>
  <si>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</si>
  <si>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</si>
  <si>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</si>
  <si>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</si>
  <si>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</si>
  <si>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</si>
  <si>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</si>
  <si>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</si>
  <si>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</si>
  <si>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</si>
  <si>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</si>
  <si>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</si>
  <si>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</si>
  <si>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</si>
  <si>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</si>
  <si>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</si>
  <si>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</si>
  <si>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</si>
  <si>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</si>
  <si>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</si>
  <si>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</si>
  <si>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</si>
  <si>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</si>
  <si>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</si>
  <si>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</si>
  <si>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</si>
  <si>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</si>
  <si>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</si>
  <si>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</si>
  <si>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</si>
  <si>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</si>
  <si>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</si>
  <si>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</si>
  <si>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</si>
  <si>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</si>
  <si>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</si>
  <si>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</si>
  <si>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</si>
  <si>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</si>
  <si>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</si>
  <si>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</si>
  <si>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</si>
  <si>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</si>
  <si>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</si>
  <si>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</si>
  <si>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</si>
  <si>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</si>
  <si>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</si>
  <si>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</si>
  <si>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</si>
  <si>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</si>
  <si>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</si>
  <si>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</si>
  <si>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</si>
  <si>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</si>
  <si>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</si>
  <si>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</si>
  <si>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</si>
  <si>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</si>
  <si>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</si>
  <si>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</si>
  <si>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</si>
  <si>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</si>
  <si>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</si>
  <si>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</si>
  <si>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</si>
  <si>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</si>
  <si>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</si>
  <si>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</si>
  <si>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</si>
  <si>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</si>
  <si>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</si>
  <si>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</si>
  <si>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</si>
  <si>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</si>
  <si>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</si>
  <si>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</si>
  <si>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</si>
  <si>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</si>
  <si>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</si>
  <si>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</si>
  <si>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</si>
  <si>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</si>
  <si>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</si>
  <si>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</si>
  <si>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</si>
  <si>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</si>
  <si>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</si>
  <si>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</si>
  <si>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</si>
  <si>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</si>
  <si>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</si>
  <si>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</si>
  <si>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</si>
  <si>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</si>
  <si>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</si>
  <si>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</si>
  <si>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</si>
  <si>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</si>
  <si>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</si>
  <si>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</si>
  <si>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</si>
  <si>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</si>
  <si>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</si>
  <si>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</si>
  <si>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</si>
  <si>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</si>
  <si>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</si>
  <si>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</si>
  <si>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</si>
  <si>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</si>
  <si>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</si>
  <si>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</si>
  <si>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</si>
  <si>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</si>
  <si>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</si>
  <si>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</si>
  <si>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</si>
  <si>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</si>
  <si>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</si>
  <si>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</si>
  <si>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</si>
  <si>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</si>
  <si>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</si>
  <si>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</si>
  <si>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</si>
  <si>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</si>
  <si>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</si>
  <si>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</si>
  <si>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</si>
  <si>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</si>
  <si>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</si>
  <si>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</si>
  <si>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</si>
  <si>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</si>
  <si>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</si>
  <si>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</si>
  <si>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</si>
  <si>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</si>
  <si>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</si>
  <si>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</si>
  <si>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</si>
  <si>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</si>
  <si>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</si>
  <si>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</si>
  <si>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</si>
  <si>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</si>
  <si>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</si>
  <si>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</si>
  <si>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</si>
  <si>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</si>
  <si>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</si>
  <si>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</si>
  <si>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</si>
  <si>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</si>
  <si>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</si>
  <si>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</si>
  <si>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</si>
  <si>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</si>
  <si>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</si>
  <si>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</si>
  <si>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</si>
  <si>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</si>
  <si>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</si>
  <si>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</si>
  <si>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</si>
  <si>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</si>
  <si>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</si>
  <si>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</si>
  <si>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</si>
  <si>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</si>
  <si>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</si>
  <si>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</si>
  <si>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</si>
  <si>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</si>
  <si>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</si>
  <si>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</si>
  <si>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</si>
  <si>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</si>
  <si>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</si>
  <si>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</si>
  <si>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</si>
  <si>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</si>
  <si>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</si>
  <si>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</si>
  <si>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</si>
  <si>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</si>
  <si>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</si>
  <si>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</si>
  <si>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</si>
  <si>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</si>
  <si>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</si>
  <si>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</si>
  <si>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</si>
  <si>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</si>
  <si>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</si>
  <si>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</si>
  <si>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</si>
  <si>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</si>
  <si>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</si>
  <si>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</si>
  <si>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</si>
  <si>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</si>
  <si>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</si>
  <si>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</si>
  <si>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</si>
  <si>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</si>
  <si>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</si>
  <si>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</si>
  <si>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</si>
  <si>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</si>
  <si>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</si>
  <si>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</si>
  <si>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</si>
  <si>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</si>
  <si>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</si>
  <si>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</si>
  <si>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</si>
  <si>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</si>
  <si>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</si>
  <si>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</si>
  <si>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</si>
  <si>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</si>
  <si>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</si>
  <si>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</si>
  <si>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</si>
  <si>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</si>
  <si>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</si>
  <si>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</si>
  <si>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</si>
  <si>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</si>
  <si>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</si>
  <si>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</si>
  <si>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</si>
  <si>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</si>
  <si>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</si>
  <si>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</si>
  <si>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</si>
  <si>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</si>
  <si>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</si>
  <si>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</si>
  <si>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</si>
  <si>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</si>
  <si>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</si>
  <si>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</si>
  <si>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</si>
  <si>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</si>
  <si>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</si>
  <si>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</si>
  <si>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</si>
  <si>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</si>
  <si>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</si>
  <si>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</si>
  <si>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</si>
  <si>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</si>
  <si>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</si>
  <si>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</si>
  <si>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</si>
  <si>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</si>
  <si>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</si>
  <si>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</si>
  <si>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</si>
  <si>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</si>
  <si>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</si>
  <si>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</si>
  <si>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</si>
  <si>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</si>
  <si>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</si>
  <si>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</si>
  <si>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</si>
  <si>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</si>
  <si>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</si>
  <si>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</si>
  <si>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</si>
  <si>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</si>
  <si>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</si>
  <si>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</si>
  <si>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</si>
  <si>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</si>
  <si>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</si>
  <si>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</si>
  <si>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</si>
  <si>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</si>
  <si>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</si>
  <si>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</si>
  <si>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</si>
  <si>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</si>
  <si>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</si>
  <si>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</si>
  <si>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</si>
  <si>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</si>
  <si>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</si>
  <si>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</si>
  <si>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</si>
  <si>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</si>
  <si>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</si>
  <si>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</si>
  <si>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</si>
  <si>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</si>
  <si>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</si>
  <si>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</si>
  <si>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</si>
  <si>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</si>
  <si>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</si>
  <si>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</si>
  <si>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</si>
  <si>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</si>
  <si>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</si>
  <si>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</si>
  <si>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</si>
  <si>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</si>
  <si>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</si>
  <si>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</si>
  <si>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</si>
  <si>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</si>
  <si>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</si>
  <si>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</si>
  <si>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</si>
  <si>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</si>
  <si>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</si>
  <si>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</si>
  <si>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</si>
  <si>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</si>
  <si>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</si>
  <si>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</si>
  <si>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</si>
  <si>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</si>
  <si>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</si>
  <si>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</si>
  <si>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</si>
  <si>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</si>
  <si>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</si>
  <si>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</si>
  <si>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</si>
  <si>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</si>
  <si>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</si>
  <si>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</si>
  <si>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</si>
  <si>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</si>
  <si>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</si>
  <si>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</si>
  <si>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</si>
  <si>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</si>
  <si>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</si>
  <si>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</si>
  <si>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</si>
  <si>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</si>
  <si>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</si>
  <si>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</si>
  <si>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</si>
  <si>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</si>
  <si>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</si>
  <si>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</si>
  <si>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</si>
  <si>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</si>
  <si>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</si>
  <si>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</si>
  <si>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</si>
  <si>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</si>
  <si>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</si>
  <si>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</si>
  <si>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</si>
  <si>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</si>
  <si>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</si>
  <si>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</si>
  <si>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</si>
  <si>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</si>
  <si>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</si>
  <si>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</si>
  <si>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</si>
  <si>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</si>
  <si>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</si>
  <si>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</si>
  <si>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</si>
  <si>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</si>
  <si>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</si>
  <si>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</si>
  <si>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</si>
  <si>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</si>
  <si>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</si>
  <si>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</si>
  <si>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</si>
  <si>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</si>
  <si>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</si>
  <si>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</si>
  <si>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</si>
  <si>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</si>
  <si>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</si>
  <si>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</si>
  <si>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</si>
  <si>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</si>
  <si>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</si>
  <si>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</si>
  <si>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</si>
  <si>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</si>
  <si>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</si>
  <si>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</si>
  <si>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</si>
  <si>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</si>
  <si>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</si>
  <si>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</si>
  <si>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</si>
  <si>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</si>
  <si>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</si>
  <si>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</si>
  <si>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</si>
  <si>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</si>
  <si>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</si>
  <si>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</si>
  <si>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</si>
  <si>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</si>
  <si>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</si>
  <si>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</si>
  <si>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</si>
  <si>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</si>
  <si>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</si>
  <si>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</si>
  <si>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</si>
  <si>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</si>
  <si>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</si>
  <si>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</si>
  <si>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</si>
  <si>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</si>
  <si>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</si>
  <si>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</si>
  <si>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</si>
  <si>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</si>
  <si>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</si>
  <si>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</si>
  <si>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</si>
  <si>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</si>
  <si>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</si>
  <si>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</si>
  <si>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</si>
  <si>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</si>
  <si>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</si>
  <si>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</si>
  <si>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</si>
  <si>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</si>
  <si>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</si>
  <si>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</si>
  <si>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</si>
  <si>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</si>
  <si>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</si>
  <si>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</si>
  <si>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</si>
  <si>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</si>
  <si>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</si>
  <si>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</si>
  <si>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</si>
  <si>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</si>
  <si>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</si>
  <si>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</si>
  <si>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</si>
  <si>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</si>
  <si>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</si>
  <si>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</si>
  <si>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</si>
  <si>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</si>
  <si>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</si>
  <si>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</si>
  <si>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</si>
  <si>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</si>
  <si>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</si>
  <si>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</si>
  <si>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</si>
  <si>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</si>
  <si>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</si>
  <si>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</si>
  <si>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</si>
  <si>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</si>
  <si>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</si>
  <si>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</si>
  <si>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</si>
  <si>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</si>
  <si>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</si>
  <si>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</si>
  <si>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</si>
  <si>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</si>
  <si>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</si>
  <si>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</si>
  <si>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</si>
  <si>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</si>
  <si>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</si>
  <si>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</si>
  <si>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</si>
  <si>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</si>
  <si>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</si>
  <si>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</si>
  <si>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</si>
  <si>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</si>
  <si>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</si>
  <si>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</si>
  <si>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</si>
  <si>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</si>
  <si>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</si>
  <si>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</si>
  <si>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</si>
  <si>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</si>
  <si>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</si>
  <si>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</si>
  <si>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</si>
  <si>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</si>
  <si>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</si>
  <si>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</si>
  <si>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</si>
  <si>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</si>
  <si>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</si>
  <si>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</si>
  <si>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</si>
  <si>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</si>
  <si>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</si>
  <si>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</si>
  <si>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</si>
  <si>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</si>
  <si>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</si>
  <si>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</si>
  <si>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</si>
  <si>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</si>
  <si>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</si>
  <si>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</si>
  <si>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</si>
  <si>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</si>
  <si>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</si>
  <si>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</si>
  <si>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</si>
  <si>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</si>
  <si>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</si>
  <si>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</si>
  <si>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</si>
  <si>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</si>
  <si>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</si>
  <si>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</si>
  <si>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</si>
  <si>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</si>
  <si>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</si>
  <si>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</si>
  <si>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</si>
  <si>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</si>
  <si>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</si>
  <si>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</si>
  <si>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</si>
  <si>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</si>
  <si>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</si>
  <si>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</si>
  <si>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</si>
  <si>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</si>
  <si>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</si>
  <si>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</si>
  <si>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</si>
  <si>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</si>
  <si>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</si>
  <si>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</si>
  <si>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</si>
  <si>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</si>
  <si>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</si>
  <si>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</si>
  <si>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</si>
  <si>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</si>
  <si>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</si>
  <si>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</si>
  <si>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</si>
  <si>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</si>
  <si>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</si>
  <si>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</si>
  <si>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</si>
  <si>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</si>
  <si>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</si>
  <si>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</si>
  <si>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</si>
  <si>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</si>
  <si>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</si>
  <si>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</si>
  <si>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</si>
  <si>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</si>
  <si>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</si>
  <si>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</si>
  <si>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</si>
  <si>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</si>
  <si>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</si>
  <si>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</si>
  <si>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</si>
  <si>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</si>
  <si>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</si>
  <si>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</si>
  <si>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</si>
  <si>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</si>
  <si>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</si>
  <si>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</si>
  <si>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</si>
  <si>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</si>
  <si>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</si>
  <si>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</si>
  <si>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</si>
  <si>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</si>
  <si>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</si>
  <si>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</si>
  <si>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</si>
  <si>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</si>
  <si>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</si>
  <si>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</si>
  <si>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</si>
  <si>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</si>
  <si>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</si>
  <si>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</si>
  <si>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</si>
  <si>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</si>
  <si>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</si>
  <si>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</si>
  <si>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</si>
  <si>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</si>
  <si>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</si>
  <si>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</si>
  <si>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</si>
  <si>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</si>
  <si>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</si>
  <si>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</si>
  <si>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</si>
  <si>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</si>
  <si>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</si>
  <si>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</si>
  <si>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</si>
  <si>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</si>
  <si>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</si>
  <si>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</si>
  <si>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</si>
  <si>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</si>
  <si>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</si>
  <si>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</si>
  <si>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</si>
  <si>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</si>
  <si>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</si>
  <si>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</si>
  <si>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</si>
  <si>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</si>
  <si>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</si>
  <si>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</si>
  <si>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</si>
  <si>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</si>
  <si>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</si>
  <si>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</si>
  <si>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</si>
  <si>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</si>
  <si>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</si>
  <si>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</si>
  <si>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</si>
  <si>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</si>
  <si>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</si>
  <si>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</si>
  <si>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</si>
  <si>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</si>
  <si>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</si>
  <si>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</si>
  <si>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</si>
  <si>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</si>
  <si>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</si>
  <si>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</si>
  <si>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</si>
  <si>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</si>
  <si>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</si>
  <si>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</si>
  <si>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</si>
  <si>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</si>
  <si>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</si>
  <si>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</si>
  <si>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</si>
  <si>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</si>
  <si>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</si>
  <si>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</si>
  <si>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</si>
  <si>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</si>
  <si>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</si>
  <si>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</si>
  <si>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</si>
  <si>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</si>
  <si>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</si>
  <si>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</si>
  <si>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</si>
  <si>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</si>
  <si>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</si>
  <si>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</si>
  <si>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</si>
  <si>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</si>
  <si>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</si>
  <si>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</si>
  <si>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</si>
  <si>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</si>
  <si>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</si>
  <si>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</si>
  <si>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</si>
  <si>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</si>
  <si>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</si>
  <si>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</si>
  <si>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</si>
  <si>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</si>
  <si>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</si>
  <si>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</si>
  <si>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</si>
  <si>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</si>
  <si>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</si>
  <si>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</si>
  <si>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</si>
  <si>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</si>
  <si>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</si>
  <si>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</si>
  <si>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</si>
  <si>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</si>
  <si>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</si>
  <si>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</si>
  <si>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</si>
  <si>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</si>
  <si>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</si>
  <si>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</si>
  <si>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</si>
  <si>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</si>
  <si>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</si>
  <si>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</si>
  <si>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</si>
  <si>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</si>
  <si>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</si>
  <si>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</si>
  <si>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</si>
  <si>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</si>
  <si>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</si>
  <si>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</si>
  <si>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</si>
  <si>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</si>
  <si>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</si>
  <si>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</si>
  <si>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</si>
  <si>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</si>
  <si>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</si>
  <si>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</si>
  <si>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</si>
  <si>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</si>
  <si>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</si>
  <si>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</si>
  <si>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</si>
  <si>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</si>
  <si>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</si>
  <si>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</si>
  <si>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</si>
  <si>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</si>
  <si>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</si>
  <si>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</si>
  <si>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</si>
  <si>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</si>
  <si>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</si>
  <si>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</si>
  <si>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</si>
  <si>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</si>
  <si>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</si>
  <si>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</si>
  <si>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</si>
  <si>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</si>
  <si>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</si>
  <si>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</si>
  <si>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</si>
  <si>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</si>
  <si>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</si>
  <si>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</si>
  <si>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</si>
  <si>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</si>
  <si>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</si>
  <si>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</si>
  <si>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</si>
  <si>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</si>
  <si>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</si>
  <si>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</si>
  <si>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</si>
  <si>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</si>
  <si>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</si>
  <si>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</si>
  <si>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</si>
  <si>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</si>
  <si>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</si>
  <si>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</si>
  <si>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</si>
  <si>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</si>
  <si>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</si>
  <si>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</si>
  <si>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</si>
  <si>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</si>
  <si>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</si>
  <si>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</si>
  <si>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</si>
  <si>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</si>
  <si>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</si>
  <si>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</si>
  <si>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</si>
  <si>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</si>
  <si>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</si>
  <si>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</si>
  <si>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</si>
  <si>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</si>
  <si>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</si>
  <si>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</si>
  <si>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</si>
  <si>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</si>
  <si>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</si>
  <si>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</si>
  <si>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</si>
  <si>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</si>
  <si>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</si>
  <si>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</si>
  <si>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</si>
  <si>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</si>
  <si>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</si>
  <si>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</si>
  <si>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</si>
  <si>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</si>
  <si>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</si>
  <si>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</si>
  <si>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</si>
  <si>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</si>
  <si>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</si>
  <si>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</si>
  <si>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</si>
  <si>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</si>
  <si>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</si>
  <si>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</si>
  <si>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</si>
  <si>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</si>
  <si>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</si>
  <si>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</si>
  <si>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</si>
  <si>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</si>
  <si>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</si>
  <si>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</si>
  <si>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</si>
  <si>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</si>
  <si>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</si>
  <si>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</si>
  <si>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</si>
  <si>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</si>
  <si>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</si>
  <si>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</si>
  <si>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</si>
  <si>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</si>
  <si>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</si>
  <si>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</si>
  <si>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</si>
  <si>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</si>
  <si>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</si>
  <si>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</si>
  <si>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</si>
  <si>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</si>
  <si>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</si>
  <si>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</si>
  <si>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</si>
  <si>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</si>
  <si>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</si>
  <si>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</si>
  <si>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</si>
  <si>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</si>
  <si>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</si>
  <si>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</si>
  <si>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</si>
  <si>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</si>
  <si>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</si>
  <si>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</si>
  <si>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</si>
  <si>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</si>
  <si>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</si>
  <si>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</si>
  <si>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</si>
  <si>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</si>
  <si>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</si>
  <si>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</si>
  <si>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</si>
  <si>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</si>
  <si>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</si>
  <si>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</si>
  <si>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</si>
  <si>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</si>
  <si>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</si>
  <si>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</si>
  <si>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</si>
  <si>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</si>
  <si>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</si>
  <si>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</si>
  <si>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</si>
  <si>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</si>
  <si>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</si>
  <si>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</si>
  <si>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</si>
  <si>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</si>
  <si>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</si>
  <si>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</si>
  <si>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</si>
  <si>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</si>
  <si>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</si>
  <si>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</si>
  <si>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</si>
  <si>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</si>
  <si>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</si>
  <si>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</si>
  <si>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</si>
  <si>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</si>
  <si>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</si>
  <si>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</si>
  <si>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</si>
  <si>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</si>
  <si>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</si>
  <si>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</si>
  <si>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</si>
  <si>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</si>
  <si>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</si>
  <si>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</si>
  <si>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</si>
  <si>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</si>
  <si>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</si>
  <si>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</si>
  <si>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</si>
  <si>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</si>
  <si>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</si>
  <si>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</si>
  <si>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</si>
  <si>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</si>
  <si>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</si>
  <si>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</si>
  <si>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</si>
  <si>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</si>
  <si>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</si>
  <si>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</si>
  <si>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</si>
  <si>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</si>
  <si>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</si>
  <si>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</si>
  <si>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</si>
  <si>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</si>
  <si>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</si>
  <si>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</si>
  <si>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</si>
  <si>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</si>
  <si>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</si>
  <si>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</si>
  <si>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</si>
  <si>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</si>
  <si>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</si>
  <si>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</si>
  <si>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</si>
  <si>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</si>
  <si>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</si>
  <si>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</si>
  <si>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</si>
  <si>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</si>
  <si>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</si>
  <si>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</si>
  <si>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</si>
  <si>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</si>
  <si>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</si>
  <si>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</si>
  <si>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</si>
  <si>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</si>
  <si>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</si>
  <si>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</si>
  <si>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</si>
  <si>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</si>
  <si>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</si>
  <si>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</si>
  <si>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</si>
  <si>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</si>
  <si>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</si>
  <si>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</si>
  <si>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</si>
  <si>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</si>
  <si>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</si>
  <si>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</si>
  <si>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</si>
  <si>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</si>
  <si>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</si>
  <si>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</si>
  <si>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</si>
  <si>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</si>
  <si>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</si>
  <si>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</si>
  <si>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</si>
  <si>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</si>
  <si>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</si>
  <si>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</si>
  <si>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</si>
  <si>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</si>
  <si>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</si>
  <si>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</si>
  <si>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</si>
  <si>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</si>
  <si>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</si>
  <si>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</si>
  <si>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</si>
  <si>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</si>
  <si>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</si>
  <si>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</si>
  <si>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</si>
  <si>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</si>
  <si>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</si>
  <si>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</si>
  <si>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</si>
  <si>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</si>
  <si>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</si>
  <si>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</si>
  <si>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</si>
  <si>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</si>
  <si>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</si>
  <si>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</si>
  <si>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</si>
  <si>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</si>
  <si>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</si>
  <si>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</si>
  <si>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</si>
  <si>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</si>
  <si>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</si>
  <si>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</si>
  <si>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</si>
  <si>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</si>
  <si>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</si>
  <si>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</si>
  <si>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</si>
  <si>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</si>
  <si>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</si>
  <si>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</si>
  <si>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</si>
  <si>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</si>
  <si>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</si>
  <si>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</si>
  <si>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</si>
  <si>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</si>
  <si>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</si>
  <si>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</si>
  <si>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</si>
  <si>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</si>
  <si>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</si>
  <si>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</si>
  <si>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</si>
  <si>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</si>
  <si>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</si>
  <si>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</si>
  <si>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</si>
  <si>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</si>
  <si>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</si>
  <si>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</si>
  <si>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</si>
  <si>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</si>
  <si>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</si>
  <si>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</si>
  <si>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</si>
  <si>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</si>
  <si>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</si>
  <si>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</si>
  <si>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</si>
  <si>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</si>
  <si>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</si>
  <si>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</si>
  <si>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</si>
  <si>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</si>
  <si>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</si>
  <si>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</si>
  <si>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</si>
  <si>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</si>
  <si>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</si>
  <si>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</si>
  <si>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</si>
  <si>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</si>
  <si>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</si>
  <si>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</si>
  <si>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</si>
  <si>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</si>
  <si>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</si>
  <si>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</si>
  <si>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</si>
  <si>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</si>
  <si>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</si>
  <si>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</si>
  <si>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</si>
  <si>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</si>
  <si>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</si>
  <si>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</si>
  <si>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</si>
  <si>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</si>
  <si>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</si>
  <si>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</si>
  <si>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</si>
  <si>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</si>
  <si>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</si>
  <si>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</si>
  <si>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</si>
  <si>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</si>
  <si>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</si>
  <si>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</si>
  <si>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</si>
  <si>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</si>
  <si>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</si>
  <si>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</si>
  <si>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</si>
  <si>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</si>
  <si>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</si>
  <si>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</si>
  <si>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</si>
  <si>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</si>
  <si>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</si>
  <si>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</si>
  <si>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</si>
  <si>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</si>
  <si>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</si>
  <si>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</si>
  <si>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</si>
  <si>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</si>
  <si>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</si>
  <si>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</si>
  <si>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</si>
  <si>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</si>
  <si>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</si>
  <si>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</si>
  <si>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</si>
  <si>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</si>
  <si>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</si>
  <si>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</si>
  <si>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</si>
  <si>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</si>
  <si>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</si>
  <si>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</si>
  <si>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</si>
  <si>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</si>
  <si>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</si>
  <si>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</si>
  <si>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</si>
  <si>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</si>
  <si>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</si>
  <si>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</si>
  <si>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</si>
  <si>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</si>
  <si>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</si>
  <si>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</si>
  <si>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</si>
  <si>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</si>
  <si>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</si>
  <si>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</si>
  <si>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</si>
  <si>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</si>
  <si>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</si>
  <si>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</si>
  <si>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</si>
  <si>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</si>
  <si>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</si>
  <si>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</si>
  <si>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</si>
  <si>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</si>
  <si>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</si>
  <si>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</si>
  <si>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</si>
  <si>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</si>
  <si>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</si>
  <si>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</si>
  <si>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</si>
  <si>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</si>
  <si>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</si>
  <si>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</si>
  <si>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</si>
  <si>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</si>
  <si>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</si>
  <si>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</si>
  <si>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</si>
  <si>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</si>
  <si>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</si>
  <si>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</si>
  <si>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</si>
  <si>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</si>
  <si>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</si>
  <si>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</si>
  <si>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</si>
  <si>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</si>
  <si>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</si>
  <si>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</si>
  <si>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</si>
  <si>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</si>
  <si>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</si>
  <si>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</si>
  <si>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</si>
  <si>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</si>
  <si>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</si>
  <si>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</si>
  <si>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</si>
  <si>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</si>
  <si>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</si>
  <si>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</si>
  <si>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</si>
  <si>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</si>
  <si>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</si>
  <si>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</si>
  <si>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</si>
  <si>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</si>
  <si>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</si>
  <si>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</si>
  <si>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</si>
  <si>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</si>
  <si>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</si>
  <si>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</si>
  <si>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</si>
  <si>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</si>
  <si>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</si>
  <si>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</si>
  <si>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</si>
  <si>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</si>
  <si>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</si>
  <si>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</si>
  <si>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</si>
  <si>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</si>
  <si>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</si>
  <si>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</si>
  <si>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</si>
  <si>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</si>
  <si>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</si>
  <si>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</si>
  <si>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</si>
  <si>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</si>
  <si>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</si>
  <si>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</si>
  <si>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</si>
  <si>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</si>
  <si>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</si>
  <si>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</si>
  <si>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</si>
  <si>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</si>
  <si>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</si>
  <si>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</si>
  <si>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</si>
  <si>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</si>
  <si>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</si>
  <si>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</si>
  <si>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</si>
  <si>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</si>
  <si>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</si>
  <si>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</si>
  <si>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</si>
  <si>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</si>
  <si>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</si>
  <si>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</si>
  <si>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</si>
  <si>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</si>
  <si>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</si>
  <si>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</si>
  <si>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</si>
  <si>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</si>
  <si>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</si>
  <si>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</si>
  <si>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</si>
  <si>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</si>
  <si>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</si>
  <si>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</si>
  <si>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</si>
  <si>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</si>
  <si>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</si>
  <si>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</si>
  <si>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</si>
  <si>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</si>
  <si>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</si>
  <si>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</si>
  <si>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</si>
  <si>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</si>
  <si>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</si>
  <si>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</si>
  <si>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</si>
  <si>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</si>
  <si>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</si>
  <si>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</si>
  <si>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</si>
  <si>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</si>
  <si>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</si>
  <si>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</si>
  <si>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</si>
  <si>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</si>
  <si>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</si>
  <si>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</si>
  <si>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</si>
  <si>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</si>
  <si>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</si>
  <si>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</si>
  <si>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</si>
  <si>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</si>
  <si>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</si>
  <si>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</si>
  <si>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</si>
  <si>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</si>
  <si>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</si>
  <si>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</si>
  <si>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</si>
  <si>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</si>
  <si>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</si>
  <si>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</si>
  <si>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</si>
  <si>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</si>
  <si>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</si>
  <si>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</si>
  <si>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</si>
  <si>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</si>
  <si>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</si>
  <si>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</si>
  <si>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</si>
  <si>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</si>
  <si>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</si>
  <si>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</si>
  <si>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</si>
  <si>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</si>
  <si>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</si>
  <si>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</si>
  <si>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</si>
  <si>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</si>
  <si>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</si>
  <si>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</si>
  <si>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</si>
  <si>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</si>
  <si>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</si>
  <si>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</si>
  <si>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</si>
  <si>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</si>
  <si>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</si>
  <si>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</si>
  <si>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</si>
  <si>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</si>
  <si>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</si>
  <si>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</si>
  <si>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</si>
  <si>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</si>
  <si>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</si>
  <si>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</si>
  <si>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</si>
  <si>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</si>
  <si>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</si>
  <si>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</si>
  <si>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</si>
  <si>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</si>
  <si>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</si>
  <si>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</si>
  <si>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</si>
  <si>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</si>
  <si>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</si>
  <si>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</si>
  <si>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</si>
  <si>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</si>
  <si>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</si>
  <si>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</si>
  <si>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</si>
  <si>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</si>
  <si>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</si>
  <si>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</si>
  <si>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</si>
  <si>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</si>
  <si>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</si>
  <si>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</si>
  <si>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</si>
  <si>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</si>
  <si>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</si>
  <si>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</si>
  <si>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</si>
  <si>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</si>
  <si>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</si>
  <si>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</si>
  <si>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</si>
  <si>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</si>
  <si>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</si>
  <si>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</si>
  <si>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</si>
  <si>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</si>
  <si>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</si>
  <si>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</si>
  <si>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</si>
  <si>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</si>
  <si>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</si>
  <si>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</si>
  <si>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</si>
  <si>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</si>
  <si>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</si>
  <si>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</si>
  <si>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</si>
  <si>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</si>
  <si>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</si>
  <si>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</si>
  <si>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</si>
  <si>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</si>
  <si>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</si>
  <si>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</si>
  <si>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</si>
  <si>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</si>
  <si>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</si>
  <si>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</si>
  <si>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</si>
  <si>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</si>
  <si>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</si>
  <si>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</si>
  <si>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</si>
  <si>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</si>
  <si>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</si>
  <si>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</si>
  <si>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</si>
  <si>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</si>
  <si>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</si>
  <si>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</si>
  <si>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</si>
  <si>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</si>
  <si>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</si>
  <si>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</si>
  <si>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</si>
  <si>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</si>
  <si>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</si>
  <si>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</si>
  <si>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</si>
  <si>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</si>
  <si>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</si>
  <si>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</si>
  <si>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</si>
  <si>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</si>
  <si>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</si>
  <si>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</si>
  <si>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</si>
  <si>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</si>
  <si>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</si>
  <si>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</si>
  <si>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</si>
  <si>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</si>
  <si>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</si>
  <si>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</si>
  <si>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</si>
  <si>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</si>
  <si>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</si>
  <si>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</si>
  <si>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</si>
  <si>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</si>
  <si>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</si>
  <si>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</si>
  <si>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</si>
  <si>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</si>
  <si>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</si>
  <si>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</si>
  <si>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</si>
  <si>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</si>
  <si>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</si>
  <si>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</si>
  <si>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</si>
  <si>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</si>
  <si>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</si>
  <si>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</si>
  <si>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</si>
  <si>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</si>
  <si>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</si>
  <si>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</si>
  <si>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</si>
  <si>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</si>
  <si>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</si>
  <si>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</si>
  <si>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</si>
  <si>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</si>
  <si>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</si>
  <si>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</si>
  <si>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</si>
  <si>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</si>
  <si>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</si>
  <si>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</si>
  <si>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</si>
  <si>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</si>
  <si>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</si>
  <si>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</si>
  <si>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</si>
  <si>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</si>
  <si>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</si>
  <si>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</si>
  <si>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</si>
  <si>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</si>
  <si>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</si>
  <si>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</si>
  <si>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</si>
  <si>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</si>
  <si>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</si>
  <si>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</si>
  <si>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</si>
  <si>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</si>
  <si>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</si>
  <si>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</si>
  <si>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</si>
  <si>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</si>
  <si>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</si>
  <si>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</si>
  <si>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</si>
  <si>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</si>
  <si>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</si>
  <si>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</si>
  <si>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</si>
  <si>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</si>
  <si>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</si>
  <si>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</si>
  <si>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</si>
  <si>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</si>
  <si>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</si>
  <si>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</si>
  <si>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</si>
  <si>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</si>
  <si>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</si>
  <si>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</si>
  <si>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</si>
  <si>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</si>
  <si>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</si>
  <si>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</si>
  <si>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</si>
  <si>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</si>
  <si>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</si>
  <si>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</si>
  <si>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</si>
  <si>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</si>
  <si>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</si>
  <si>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</si>
  <si>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</si>
  <si>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</si>
  <si>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</si>
  <si>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</si>
  <si>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</si>
  <si>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</si>
  <si>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</si>
  <si>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</si>
  <si>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</si>
  <si>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</si>
  <si>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</si>
  <si>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</si>
  <si>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</si>
  <si>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</si>
  <si>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</si>
  <si>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</si>
  <si>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</si>
  <si>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</si>
  <si>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</si>
  <si>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</si>
  <si>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</si>
  <si>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</si>
  <si>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</si>
  <si>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</si>
  <si>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</si>
  <si>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</si>
  <si>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</si>
  <si>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</si>
  <si>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</si>
  <si>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</si>
  <si>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</si>
  <si>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</si>
  <si>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</si>
  <si>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</si>
  <si>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</si>
  <si>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</si>
  <si>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</si>
  <si>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</si>
  <si>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</si>
  <si>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</si>
  <si>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</si>
  <si>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</si>
  <si>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</si>
  <si>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</si>
  <si>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</si>
  <si>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</si>
  <si>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</si>
  <si>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</si>
  <si>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</si>
  <si>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</si>
  <si>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</si>
  <si>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</si>
  <si>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</si>
  <si>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</si>
  <si>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</si>
  <si>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</si>
  <si>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</si>
  <si>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</si>
  <si>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</si>
  <si>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</si>
  <si>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</si>
  <si>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</si>
  <si>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</si>
  <si>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</si>
  <si>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</si>
  <si>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</si>
  <si>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</si>
  <si>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</si>
  <si>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</si>
  <si>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</si>
  <si>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</si>
  <si>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</si>
  <si>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</si>
  <si>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</si>
  <si>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</si>
  <si>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</si>
  <si>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</si>
  <si>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</si>
  <si>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</si>
  <si>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</si>
  <si>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</si>
  <si>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</si>
  <si>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</si>
  <si>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</si>
  <si>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</si>
  <si>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</si>
  <si>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</si>
  <si>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</si>
  <si>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</si>
  <si>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</si>
  <si>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</si>
  <si>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</si>
  <si>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</si>
  <si>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</si>
  <si>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</si>
  <si>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</si>
  <si>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</si>
  <si>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</si>
  <si>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</si>
  <si>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</si>
  <si>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</si>
  <si>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</si>
  <si>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</si>
  <si>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</si>
  <si>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</si>
  <si>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</si>
  <si>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</si>
  <si>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</si>
  <si>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</si>
  <si>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</si>
  <si>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</si>
  <si>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</si>
  <si>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</si>
  <si>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</si>
  <si>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</si>
  <si>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</si>
  <si>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</si>
  <si>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</si>
  <si>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</si>
  <si>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</si>
  <si>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</si>
  <si>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</si>
  <si>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</si>
  <si>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</si>
  <si>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</si>
  <si>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</si>
  <si>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</si>
  <si>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</si>
  <si>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</si>
  <si>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</si>
  <si>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</si>
  <si>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</si>
  <si>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</si>
  <si>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</si>
  <si>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</si>
  <si>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</si>
  <si>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</si>
  <si>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</si>
  <si>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</si>
  <si>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</si>
  <si>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</si>
  <si>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</si>
  <si>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</si>
  <si>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</si>
  <si>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</si>
  <si>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</si>
  <si>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</si>
  <si>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</si>
  <si>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</si>
  <si>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</si>
  <si>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</si>
  <si>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</si>
  <si>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</si>
  <si>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</si>
  <si>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</si>
  <si>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</si>
  <si>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</si>
  <si>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</si>
  <si>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</si>
  <si>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</si>
  <si>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</si>
  <si>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</si>
  <si>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</si>
  <si>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</si>
  <si>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</si>
  <si>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</si>
  <si>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</si>
  <si>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</si>
  <si>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</si>
  <si>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</si>
  <si>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</si>
  <si>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</si>
  <si>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</si>
  <si>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</si>
  <si>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</si>
  <si>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</si>
  <si>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</si>
  <si>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</si>
  <si>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</si>
  <si>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</si>
  <si>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</si>
  <si>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</si>
  <si>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</si>
  <si>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</si>
  <si>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</si>
  <si>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</si>
  <si>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</si>
  <si>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</si>
  <si>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</si>
  <si>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</si>
  <si>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</si>
  <si>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</si>
  <si>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</si>
  <si>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</si>
  <si>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</si>
  <si>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</si>
  <si>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</si>
  <si>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</si>
  <si>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</si>
  <si>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</si>
  <si>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</si>
  <si>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</si>
  <si>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</si>
  <si>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</si>
  <si>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</si>
  <si>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</si>
  <si>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</si>
  <si>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</si>
  <si>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</si>
  <si>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</si>
  <si>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</si>
  <si>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</si>
  <si>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</si>
  <si>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</si>
  <si>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</si>
  <si>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</si>
  <si>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</si>
  <si>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</si>
  <si>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</si>
  <si>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</si>
  <si>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</si>
  <si>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</si>
  <si>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</si>
  <si>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</si>
  <si>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</si>
  <si>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</si>
  <si>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</si>
  <si>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</si>
  <si>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</si>
  <si>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</si>
  <si>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</si>
  <si>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</si>
  <si>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</si>
  <si>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</si>
  <si>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</si>
  <si>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</si>
  <si>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</si>
  <si>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</si>
  <si>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</si>
  <si>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</si>
  <si>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</si>
  <si>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</si>
  <si>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</si>
  <si>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</si>
  <si>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</si>
  <si>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</si>
  <si>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</si>
  <si>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</si>
  <si>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</si>
  <si>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</si>
  <si>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</si>
  <si>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</si>
  <si>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</si>
  <si>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</si>
  <si>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</si>
  <si>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</si>
  <si>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</si>
  <si>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</si>
  <si>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</si>
  <si>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</si>
  <si>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</si>
  <si>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</si>
  <si>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</si>
  <si>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</si>
  <si>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</si>
  <si>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</si>
  <si>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</si>
  <si>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</si>
  <si>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</si>
  <si>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</si>
  <si>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</si>
  <si>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</si>
  <si>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</si>
  <si>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</si>
  <si>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</si>
  <si>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</si>
  <si>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</si>
  <si>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</si>
  <si>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</si>
  <si>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</si>
  <si>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</si>
  <si>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</si>
  <si>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</si>
  <si>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</si>
  <si>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</si>
  <si>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</si>
  <si>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</si>
  <si>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</si>
  <si>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</si>
  <si>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</si>
  <si>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</si>
  <si>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</si>
  <si>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</si>
  <si>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</si>
  <si>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</si>
  <si>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</si>
  <si>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</si>
  <si>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</si>
  <si>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</si>
  <si>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</si>
  <si>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</si>
  <si>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</si>
  <si>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</si>
  <si>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</si>
  <si>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</si>
  <si>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</si>
  <si>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</si>
  <si>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</si>
  <si>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</si>
  <si>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</si>
  <si>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</si>
  <si>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</si>
  <si>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</si>
  <si>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</si>
  <si>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</si>
  <si>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</si>
  <si>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</si>
  <si>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</si>
  <si>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</si>
  <si>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</si>
  <si>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</si>
  <si>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</si>
  <si>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</si>
  <si>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</si>
  <si>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</si>
  <si>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</si>
  <si>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</si>
  <si>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</si>
  <si>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</si>
  <si>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</si>
  <si>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</si>
  <si>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</si>
  <si>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</si>
  <si>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</si>
  <si>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</si>
  <si>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</si>
  <si>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</si>
  <si>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</si>
  <si>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</si>
  <si>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</si>
  <si>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</si>
  <si>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</si>
  <si>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</si>
  <si>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</si>
  <si>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</si>
  <si>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</si>
  <si>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</si>
  <si>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</si>
  <si>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</si>
  <si>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</si>
  <si>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</si>
  <si>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</si>
  <si>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</si>
  <si>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</si>
  <si>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</si>
  <si>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</si>
  <si>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</si>
  <si>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</si>
  <si>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</si>
  <si>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</si>
  <si>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</si>
  <si>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</si>
  <si>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</si>
  <si>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</si>
  <si>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</si>
  <si>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</si>
  <si>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</si>
  <si>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</si>
  <si>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</si>
  <si>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</si>
  <si>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</si>
  <si>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</si>
  <si>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</si>
  <si>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</si>
  <si>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</si>
  <si>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</si>
  <si>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</si>
  <si>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</si>
  <si>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</si>
  <si>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</si>
  <si>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</si>
  <si>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</si>
  <si>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</si>
  <si>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</si>
  <si>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</si>
  <si>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</si>
  <si>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</si>
  <si>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</si>
  <si>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</si>
  <si>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</si>
  <si>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</si>
  <si>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</si>
  <si>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</si>
  <si>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</si>
  <si>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</si>
  <si>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</si>
  <si>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</si>
  <si>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</si>
  <si>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</si>
  <si>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</si>
  <si>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</si>
  <si>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</si>
  <si>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</si>
  <si>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</si>
  <si>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</si>
  <si>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</si>
  <si>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</si>
  <si>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</si>
  <si>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</si>
  <si>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</si>
  <si>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</si>
  <si>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</si>
  <si>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</si>
  <si>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</si>
  <si>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</si>
  <si>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</si>
  <si>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</si>
  <si>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</si>
  <si>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</si>
  <si>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</si>
  <si>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</si>
  <si>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</si>
  <si>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</si>
  <si>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</si>
  <si>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</si>
  <si>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</si>
  <si>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</si>
  <si>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</si>
  <si>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</si>
  <si>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</si>
  <si>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</si>
  <si>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</si>
  <si>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</si>
  <si>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</si>
  <si>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</si>
  <si>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</si>
  <si>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</si>
  <si>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</si>
  <si>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</si>
  <si>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</si>
  <si>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</si>
  <si>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</si>
  <si>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</si>
  <si>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</si>
  <si>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</si>
  <si>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</si>
  <si>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</si>
  <si>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</si>
  <si>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</si>
  <si>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</si>
  <si>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</si>
  <si>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</si>
  <si>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</si>
  <si>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</si>
  <si>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</si>
  <si>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</si>
  <si>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</si>
  <si>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</si>
  <si>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</si>
  <si>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</si>
  <si>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</si>
  <si>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</si>
  <si>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</si>
  <si>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</si>
  <si>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</si>
  <si>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</si>
  <si>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</si>
  <si>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</si>
  <si>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</si>
  <si>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</si>
  <si>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</si>
  <si>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</si>
  <si>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</si>
  <si>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</si>
  <si>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</si>
  <si>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</si>
  <si>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</si>
  <si>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</si>
  <si>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</si>
  <si>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</si>
  <si>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</si>
  <si>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</si>
  <si>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</si>
  <si>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</si>
  <si>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</si>
  <si>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</si>
  <si>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</si>
  <si>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</si>
  <si>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</si>
  <si>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</si>
  <si>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</si>
  <si>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</si>
  <si>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</si>
  <si>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</si>
  <si>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</si>
  <si>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</si>
  <si>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</si>
  <si>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</si>
  <si>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</si>
  <si>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</si>
  <si>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</si>
  <si>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</si>
  <si>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</si>
  <si>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</si>
  <si>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</si>
  <si>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</si>
  <si>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</si>
  <si>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</si>
  <si>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</si>
  <si>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</si>
  <si>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</si>
  <si>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</si>
  <si>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</si>
  <si>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</si>
  <si>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</si>
  <si>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</si>
  <si>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</si>
  <si>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</si>
  <si>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</si>
  <si>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</si>
  <si>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</si>
  <si>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</si>
  <si>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</si>
  <si>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</si>
  <si>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</si>
  <si>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</si>
  <si>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</si>
  <si>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</si>
  <si>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</si>
  <si>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</si>
  <si>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</si>
  <si>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</si>
  <si>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</si>
  <si>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</si>
  <si>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</si>
  <si>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</si>
  <si>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</si>
  <si>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</si>
  <si>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</si>
  <si>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</si>
  <si>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</si>
  <si>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</si>
  <si>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</si>
  <si>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</si>
  <si>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</si>
  <si>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</si>
  <si>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</si>
  <si>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</si>
  <si>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</si>
  <si>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</si>
  <si>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</si>
  <si>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</si>
  <si>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</si>
  <si>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</si>
  <si>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</si>
  <si>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</si>
  <si>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</si>
  <si>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</si>
  <si>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</si>
  <si>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</si>
  <si>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</si>
  <si>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</si>
  <si>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</si>
  <si>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</si>
  <si>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</si>
  <si>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</si>
  <si>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</si>
  <si>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</si>
  <si>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</si>
  <si>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</si>
  <si>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</si>
  <si>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</si>
  <si>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</si>
  <si>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</si>
  <si>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</si>
  <si>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</si>
  <si>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</si>
  <si>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</si>
  <si>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</si>
  <si>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</si>
  <si>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</si>
  <si>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</si>
  <si>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</si>
  <si>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</si>
  <si>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</si>
  <si>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</si>
  <si>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</si>
  <si>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</si>
  <si>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</si>
  <si>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</si>
  <si>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</si>
  <si>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</si>
  <si>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</si>
  <si>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</si>
  <si>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</si>
  <si>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</si>
  <si>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</si>
  <si>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</si>
  <si>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</si>
  <si>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</si>
  <si>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</si>
  <si>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</si>
  <si>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</si>
  <si>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</si>
  <si>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</si>
  <si>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</si>
  <si>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</si>
  <si>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</si>
  <si>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</si>
  <si>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</si>
  <si>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</si>
  <si>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</si>
  <si>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</si>
  <si>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</si>
  <si>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</si>
  <si>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</si>
  <si>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</si>
  <si>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</si>
  <si>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</si>
  <si>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</si>
  <si>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</si>
  <si>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</si>
  <si>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</si>
  <si>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</si>
  <si>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</si>
  <si>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</si>
  <si>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</si>
  <si>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</si>
  <si>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</si>
  <si>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</si>
  <si>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</si>
  <si>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</si>
  <si>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</si>
  <si>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</si>
  <si>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</si>
  <si>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</si>
  <si>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</si>
  <si>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</si>
  <si>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</si>
  <si>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</si>
  <si>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</si>
  <si>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</si>
  <si>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</si>
  <si>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</si>
  <si>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</si>
  <si>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</si>
  <si>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</si>
  <si>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</si>
  <si>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</si>
  <si>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</si>
  <si>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</si>
  <si>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</si>
  <si>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</si>
  <si>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</si>
  <si>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</si>
  <si>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</si>
  <si>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</si>
  <si>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</si>
  <si>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</si>
  <si>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</si>
  <si>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</si>
  <si>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</si>
  <si>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</si>
  <si>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</si>
  <si>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</si>
  <si>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</si>
  <si>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</si>
  <si>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</si>
  <si>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</si>
  <si>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</si>
  <si>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</si>
  <si>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</si>
  <si>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</si>
  <si>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</si>
  <si>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</si>
  <si>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</si>
  <si>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</si>
  <si>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</si>
  <si>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</si>
  <si>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</si>
  <si>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</si>
  <si>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</si>
  <si>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</si>
  <si>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</si>
  <si>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</si>
  <si>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</si>
  <si>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</si>
  <si>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</si>
  <si>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</si>
  <si>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</si>
  <si>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</si>
  <si>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</si>
  <si>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</si>
  <si>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</si>
  <si>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</si>
  <si>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</si>
  <si>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</si>
  <si>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</si>
  <si>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</si>
  <si>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</si>
  <si>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</si>
  <si>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</si>
  <si>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</si>
  <si>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</si>
  <si>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</si>
  <si>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</si>
  <si>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</si>
  <si>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</si>
  <si>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</si>
  <si>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</si>
  <si>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</si>
  <si>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</si>
  <si>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</si>
  <si>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</si>
  <si>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</si>
  <si>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</si>
  <si>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</si>
  <si>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</si>
  <si>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</si>
  <si>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</si>
  <si>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</si>
  <si>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</si>
  <si>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</si>
  <si>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</si>
  <si>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</si>
  <si>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</si>
  <si>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</si>
  <si>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</si>
  <si>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</si>
  <si>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</si>
  <si>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</si>
  <si>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</si>
  <si>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</si>
  <si>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</si>
  <si>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</si>
  <si>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</si>
  <si>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</si>
  <si>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</si>
  <si>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</si>
  <si>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</si>
  <si>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</si>
  <si>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</si>
  <si>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</si>
  <si>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</si>
  <si>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</si>
  <si>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</si>
  <si>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</si>
  <si>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</si>
  <si>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</si>
  <si>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</si>
  <si>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</si>
  <si>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</si>
  <si>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</si>
  <si>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</si>
  <si>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</si>
  <si>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</si>
  <si>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</si>
  <si>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</si>
  <si>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</si>
  <si>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</si>
  <si>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</si>
  <si>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</si>
  <si>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</si>
  <si>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</si>
  <si>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</si>
  <si>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</si>
  <si>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</si>
  <si>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</si>
  <si>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</si>
  <si>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</si>
  <si>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</si>
  <si>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</si>
  <si>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</si>
  <si>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</si>
  <si>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</si>
  <si>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</si>
  <si>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</si>
  <si>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</si>
  <si>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</si>
  <si>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</si>
  <si>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</si>
  <si>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</si>
  <si>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</si>
  <si>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</si>
  <si>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</si>
  <si>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</si>
  <si>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</si>
  <si>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</si>
  <si>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</si>
  <si>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</si>
  <si>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</si>
  <si>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</si>
  <si>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</si>
  <si>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</si>
  <si>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</si>
  <si>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</si>
  <si>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</si>
  <si>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</si>
  <si>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</si>
  <si>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</si>
  <si>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</si>
  <si>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</si>
  <si>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</si>
  <si>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</si>
  <si>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</si>
  <si>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</si>
  <si>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</si>
  <si>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</si>
  <si>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</si>
  <si>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</si>
  <si>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</si>
  <si>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</si>
  <si>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</si>
  <si>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</si>
  <si>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</si>
  <si>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</si>
  <si>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</si>
  <si>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</si>
  <si>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</si>
  <si>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</si>
  <si>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</si>
  <si>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</si>
  <si>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</si>
  <si>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</si>
  <si>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</si>
  <si>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</si>
  <si>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</si>
  <si>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</si>
  <si>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</si>
  <si>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</si>
  <si>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</si>
  <si>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</si>
  <si>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</si>
  <si>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</si>
  <si>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</si>
  <si>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</si>
  <si>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</si>
  <si>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</si>
  <si>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</si>
  <si>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</si>
  <si>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</si>
  <si>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</si>
  <si>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</si>
  <si>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</si>
  <si>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</si>
  <si>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</si>
  <si>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</si>
  <si>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</si>
  <si>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</si>
  <si>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</si>
  <si>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</si>
  <si>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</si>
  <si>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</si>
  <si>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</si>
  <si>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</si>
  <si>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</si>
  <si>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</si>
  <si>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</si>
  <si>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</si>
  <si>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</si>
  <si>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</si>
  <si>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</si>
  <si>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</si>
  <si>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</si>
  <si>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</si>
  <si>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</si>
  <si>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</si>
  <si>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</si>
  <si>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</si>
  <si>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</si>
  <si>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</si>
  <si>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</si>
  <si>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</si>
  <si>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</si>
  <si>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</si>
  <si>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</si>
  <si>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</si>
  <si>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</si>
  <si>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</si>
  <si>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</si>
  <si>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</si>
  <si>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</si>
  <si>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</si>
  <si>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</si>
  <si>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</si>
  <si>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</si>
  <si>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</si>
  <si>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</si>
  <si>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</si>
  <si>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</si>
  <si>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</si>
  <si>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</si>
  <si>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</si>
  <si>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</si>
  <si>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</si>
  <si>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</si>
  <si>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</si>
  <si>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</si>
  <si>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</si>
  <si>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</si>
  <si>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</si>
  <si>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</si>
  <si>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</si>
  <si>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</si>
  <si>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</si>
  <si>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</si>
  <si>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</si>
  <si>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</si>
  <si>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</si>
  <si>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</si>
  <si>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</si>
  <si>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</si>
  <si>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</si>
  <si>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</si>
  <si>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</si>
  <si>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</si>
  <si>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</si>
  <si>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</si>
  <si>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</si>
  <si>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</si>
  <si>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</si>
  <si>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</si>
  <si>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</si>
  <si>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</si>
  <si>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</si>
  <si>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</si>
  <si>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</si>
  <si>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</si>
  <si>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</si>
  <si>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</si>
  <si>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</si>
  <si>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</si>
  <si>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</si>
  <si>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</si>
  <si>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</si>
  <si>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</si>
  <si>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</si>
  <si>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</si>
  <si>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</si>
  <si>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</si>
  <si>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</si>
  <si>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</si>
  <si>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</si>
  <si>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</si>
  <si>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</si>
  <si>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</si>
  <si>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</si>
  <si>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</si>
  <si>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</si>
  <si>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</si>
  <si>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</si>
  <si>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</si>
  <si>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</si>
  <si>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</si>
  <si>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</si>
  <si>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</si>
  <si>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</si>
  <si>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</si>
  <si>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</si>
  <si>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</si>
  <si>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</si>
  <si>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</si>
  <si>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</si>
  <si>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</si>
  <si>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</si>
  <si>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</si>
  <si>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</si>
  <si>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</si>
  <si>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</si>
  <si>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</si>
  <si>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</si>
  <si>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</si>
  <si>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</si>
  <si>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</si>
  <si>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</si>
  <si>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</si>
  <si>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</si>
  <si>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</si>
  <si>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</si>
  <si>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</si>
  <si>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</si>
  <si>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</si>
  <si>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</si>
  <si>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</si>
  <si>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</si>
  <si>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</si>
  <si>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</si>
  <si>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</si>
  <si>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</si>
  <si>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</si>
  <si>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</si>
  <si>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</si>
  <si>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</si>
  <si>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</si>
  <si>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</si>
  <si>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</si>
  <si>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</si>
  <si>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</si>
  <si>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</si>
  <si>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</si>
  <si>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</si>
  <si>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</si>
  <si>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</si>
  <si>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</si>
  <si>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</si>
  <si>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</si>
  <si>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</si>
  <si>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</si>
  <si>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</si>
  <si>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</si>
  <si>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</si>
  <si>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</si>
  <si>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</si>
  <si>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</si>
  <si>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</si>
  <si>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</si>
  <si>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</si>
  <si>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</si>
  <si>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</si>
  <si>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</si>
  <si>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</si>
  <si>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</si>
  <si>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</si>
  <si>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</si>
  <si>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</si>
  <si>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</si>
  <si>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</si>
  <si>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</si>
  <si>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</si>
  <si>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</si>
  <si>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</si>
  <si>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</si>
  <si>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</si>
  <si>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</si>
  <si>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</si>
  <si>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</si>
  <si>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</si>
  <si>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</si>
  <si>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</si>
  <si>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</si>
  <si>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</si>
  <si>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</si>
  <si>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</si>
  <si>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</si>
  <si>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</si>
  <si>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</si>
  <si>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</si>
  <si>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</si>
  <si>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</si>
  <si>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</si>
  <si>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</si>
  <si>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</si>
  <si>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</si>
  <si>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</si>
  <si>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</si>
  <si>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</si>
  <si>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</si>
  <si>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</si>
  <si>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</si>
  <si>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</si>
  <si>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</si>
  <si>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</si>
  <si>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</si>
  <si>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</si>
  <si>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</si>
  <si>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</si>
  <si>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</si>
  <si>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</si>
  <si>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</si>
  <si>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</si>
  <si>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</si>
  <si>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</si>
  <si>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</si>
  <si>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</si>
  <si>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</si>
  <si>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</si>
  <si>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</si>
  <si>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</si>
  <si>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</si>
  <si>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</si>
  <si>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</si>
  <si>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</si>
  <si>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</si>
  <si>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</si>
  <si>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</si>
  <si>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</si>
  <si>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</si>
  <si>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</si>
  <si>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</si>
  <si>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</si>
  <si>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</si>
  <si>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</si>
  <si>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</si>
  <si>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</si>
  <si>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</si>
  <si>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</si>
  <si>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</si>
  <si>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</si>
  <si>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</si>
  <si>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</si>
  <si>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</si>
  <si>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</si>
  <si>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</si>
  <si>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</si>
  <si>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</si>
  <si>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</si>
  <si>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</si>
  <si>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</si>
  <si>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</si>
  <si>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</si>
  <si>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</si>
  <si>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</si>
  <si>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</si>
  <si>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</si>
  <si>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</si>
  <si>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</si>
  <si>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</si>
  <si>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</si>
  <si>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</si>
  <si>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</si>
  <si>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</si>
  <si>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</si>
  <si>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</si>
  <si>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</si>
  <si>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</si>
  <si>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</si>
  <si>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</si>
  <si>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</si>
  <si>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</si>
  <si>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</si>
  <si>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</si>
  <si>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</si>
  <si>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</si>
  <si>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</si>
  <si>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</si>
  <si>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</si>
  <si>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</si>
  <si>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</si>
  <si>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</si>
  <si>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</si>
  <si>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</si>
  <si>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</si>
  <si>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</si>
  <si>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</si>
  <si>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</si>
  <si>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</si>
  <si>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</si>
  <si>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</si>
  <si>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</si>
  <si>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</si>
  <si>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</si>
  <si>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</si>
  <si>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</si>
  <si>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</si>
  <si>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</si>
  <si>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</si>
  <si>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</si>
  <si>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</si>
  <si>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</si>
  <si>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</si>
  <si>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</si>
  <si>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</si>
  <si>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</si>
  <si>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</si>
  <si>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</si>
  <si>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</si>
  <si>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</si>
  <si>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</si>
  <si>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</si>
  <si>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</si>
  <si>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</si>
  <si>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</si>
  <si>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</si>
  <si>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</si>
  <si>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</si>
  <si>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</si>
  <si>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</si>
  <si>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</si>
  <si>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</si>
  <si>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</si>
  <si>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</si>
  <si>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</si>
  <si>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</si>
  <si>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</si>
  <si>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</si>
  <si>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</si>
  <si>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</si>
  <si>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</si>
  <si>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</si>
  <si>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</si>
  <si>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</si>
  <si>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</si>
  <si>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</si>
  <si>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</si>
  <si>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</si>
  <si>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</si>
  <si>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</si>
  <si>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</si>
  <si>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</si>
  <si>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</si>
  <si>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</si>
  <si>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</si>
  <si>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</si>
  <si>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</si>
  <si>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</si>
  <si>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</si>
  <si>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</si>
  <si>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</si>
  <si>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</si>
  <si>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</si>
  <si>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</si>
  <si>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</si>
  <si>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</si>
  <si>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</si>
  <si>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</si>
  <si>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</si>
  <si>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</si>
  <si>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</si>
  <si>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</si>
  <si>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</si>
  <si>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</si>
  <si>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</si>
  <si>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</si>
  <si>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</si>
  <si>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</si>
  <si>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</si>
  <si>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</si>
  <si>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</si>
  <si>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</si>
  <si>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</si>
  <si>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</si>
  <si>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</si>
  <si>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</si>
  <si>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</si>
  <si>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</si>
  <si>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</si>
  <si>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</si>
  <si>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</si>
  <si>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</si>
  <si>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</si>
  <si>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</si>
  <si>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</si>
  <si>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</si>
  <si>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</si>
  <si>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</si>
  <si>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</si>
  <si>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</si>
  <si>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</si>
  <si>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</si>
  <si>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</si>
  <si>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</si>
  <si>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</si>
  <si>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</si>
  <si>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</si>
  <si>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</si>
  <si>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</si>
  <si>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</si>
  <si>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</si>
  <si>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</si>
  <si>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</si>
  <si>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</si>
  <si>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</si>
  <si>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</si>
  <si>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</si>
  <si>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</si>
  <si>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</si>
  <si>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</si>
  <si>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</si>
  <si>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</si>
  <si>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</si>
  <si>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</si>
  <si>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</si>
  <si>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</si>
  <si>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</si>
  <si>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</si>
  <si>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</si>
  <si>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</si>
  <si>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</si>
  <si>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</si>
  <si>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</si>
  <si>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</si>
  <si>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</si>
  <si>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</si>
  <si>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</si>
  <si>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</si>
  <si>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</si>
  <si>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</si>
  <si>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</si>
  <si>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</si>
  <si>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</si>
  <si>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</si>
  <si>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</si>
  <si>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</si>
  <si>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</si>
  <si>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</si>
  <si>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</si>
  <si>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</si>
  <si>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</si>
  <si>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</si>
  <si>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</si>
  <si>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</si>
  <si>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</si>
  <si>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</si>
  <si>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</si>
  <si>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</si>
  <si>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</si>
  <si>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</si>
  <si>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</si>
  <si>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</si>
  <si>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</si>
  <si>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</si>
  <si>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</si>
  <si>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</si>
  <si>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</si>
  <si>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</si>
  <si>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</si>
  <si>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</si>
  <si>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</si>
  <si>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</si>
  <si>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</si>
  <si>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</si>
  <si>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</si>
  <si>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</si>
  <si>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</si>
  <si>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</si>
  <si>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</si>
  <si>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</si>
  <si>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</si>
  <si>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</si>
  <si>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</si>
  <si>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</si>
  <si>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</si>
  <si>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</si>
  <si>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</si>
  <si>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</si>
  <si>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</si>
  <si>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</si>
  <si>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</si>
  <si>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</si>
  <si>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</si>
  <si>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</si>
  <si>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</si>
  <si>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</si>
  <si>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</si>
  <si>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</si>
  <si>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</si>
  <si>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</si>
  <si>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</si>
  <si>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</si>
  <si>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</si>
  <si>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</si>
  <si>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</si>
  <si>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</si>
  <si>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</si>
  <si>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</si>
  <si>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</si>
  <si>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</si>
  <si>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</si>
  <si>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</si>
  <si>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</si>
  <si>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</si>
  <si>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</si>
  <si>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</si>
  <si>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</si>
  <si>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</si>
  <si>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</si>
  <si>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</si>
  <si>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</si>
  <si>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</si>
  <si>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</si>
  <si>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</si>
  <si>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</si>
  <si>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</si>
  <si>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</si>
  <si>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</si>
  <si>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</si>
  <si>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</si>
  <si>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</si>
  <si>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</si>
  <si>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</si>
  <si>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</si>
  <si>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</si>
  <si>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</si>
  <si>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</si>
  <si>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</si>
  <si>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</si>
  <si>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</si>
  <si>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</si>
  <si>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</si>
  <si>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</si>
  <si>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</si>
  <si>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</si>
  <si>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</si>
  <si>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</si>
  <si>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</si>
  <si>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</si>
  <si>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</si>
  <si>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</si>
  <si>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</si>
  <si>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</si>
  <si>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</si>
  <si>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</si>
  <si>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</si>
  <si>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</si>
  <si>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</si>
  <si>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</si>
  <si>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</si>
  <si>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</si>
  <si>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</si>
  <si>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</si>
  <si>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</si>
  <si>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</si>
  <si>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</si>
  <si>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</si>
  <si>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</si>
  <si>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</si>
  <si>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</si>
  <si>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</si>
  <si>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</si>
  <si>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</si>
  <si>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</si>
  <si>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</si>
  <si>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</si>
  <si>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</si>
  <si>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</si>
  <si>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</si>
  <si>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</si>
  <si>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</si>
  <si>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</si>
  <si>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</si>
  <si>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</si>
  <si>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</si>
  <si>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</si>
  <si>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</si>
  <si>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</si>
  <si>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</si>
  <si>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</si>
  <si>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</si>
  <si>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</si>
  <si>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</si>
  <si>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</si>
  <si>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</si>
  <si>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</si>
  <si>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</si>
  <si>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</si>
  <si>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</si>
  <si>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</si>
  <si>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</si>
  <si>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</si>
  <si>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</si>
  <si>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</si>
  <si>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</si>
  <si>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</si>
  <si>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</si>
  <si>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</si>
  <si>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</si>
  <si>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</si>
  <si>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</si>
  <si>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</si>
  <si>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</si>
  <si>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</si>
  <si>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</si>
  <si>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</si>
  <si>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</si>
  <si>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</si>
  <si>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</si>
  <si>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</si>
  <si>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</si>
  <si>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</si>
  <si>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</si>
  <si>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</si>
  <si>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</si>
  <si>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</si>
  <si>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</si>
  <si>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</si>
  <si>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</si>
  <si>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</si>
  <si>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</si>
  <si>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</si>
  <si>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</si>
  <si>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</si>
  <si>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</si>
  <si>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</si>
  <si>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</si>
  <si>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</si>
  <si>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</si>
  <si>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</si>
  <si>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</si>
  <si>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</si>
  <si>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</si>
  <si>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</si>
  <si>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</si>
  <si>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</si>
  <si>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</si>
  <si>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</si>
  <si>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</si>
  <si>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</si>
  <si>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</si>
  <si>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</si>
  <si>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</si>
  <si>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</si>
  <si>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</si>
  <si>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</si>
  <si>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</si>
  <si>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</si>
  <si>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</si>
  <si>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</si>
  <si>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</si>
  <si>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</si>
  <si>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</si>
  <si>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</si>
  <si>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</si>
  <si>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</si>
  <si>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</si>
  <si>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</si>
  <si>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</si>
  <si>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</si>
  <si>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</si>
  <si>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</si>
  <si>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</si>
  <si>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</si>
  <si>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</si>
  <si>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</si>
  <si>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</si>
  <si>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</si>
  <si>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</si>
  <si>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</si>
  <si>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</si>
  <si>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</si>
  <si>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</si>
  <si>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</si>
  <si>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</si>
  <si>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</si>
  <si>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</si>
  <si>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</si>
  <si>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</si>
  <si>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</si>
  <si>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</si>
  <si>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</si>
  <si>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</si>
  <si>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</si>
  <si>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</si>
  <si>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</si>
  <si>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</si>
  <si>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</si>
  <si>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</si>
  <si>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</si>
  <si>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</si>
  <si>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</si>
  <si>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</si>
  <si>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</si>
  <si>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</si>
  <si>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</si>
  <si>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</si>
  <si>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</si>
  <si>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</si>
  <si>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</si>
  <si>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</si>
  <si>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</si>
  <si>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</si>
  <si>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</si>
  <si>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</si>
  <si>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</si>
  <si>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</si>
  <si>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</si>
  <si>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</si>
  <si>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</si>
  <si>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</si>
  <si>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</si>
  <si>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</si>
  <si>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</si>
  <si>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</si>
  <si>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</si>
  <si>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</si>
  <si>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</si>
  <si>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</si>
  <si>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</si>
  <si>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</si>
  <si>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</si>
  <si>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</si>
  <si>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</si>
  <si>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</si>
  <si>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</si>
  <si>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</si>
  <si>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</si>
  <si>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</si>
  <si>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</si>
  <si>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</si>
  <si>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</si>
  <si>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</si>
  <si>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</si>
  <si>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</si>
  <si>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</si>
  <si>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</si>
  <si>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</si>
  <si>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</si>
  <si>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</si>
  <si>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</si>
  <si>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</si>
  <si>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</si>
  <si>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</si>
  <si>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</si>
  <si>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</si>
  <si>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</si>
  <si>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</si>
  <si>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</si>
  <si>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</si>
  <si>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</si>
  <si>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</si>
  <si>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</si>
  <si>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</si>
  <si>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</si>
  <si>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</si>
  <si>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</si>
  <si>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</si>
  <si>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</si>
  <si>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</si>
  <si>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</si>
  <si>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</si>
  <si>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</si>
  <si>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</si>
  <si>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</si>
  <si>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</si>
  <si>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</si>
  <si>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</si>
  <si>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</si>
  <si>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</si>
  <si>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</si>
  <si>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</si>
  <si>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</si>
  <si>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</si>
  <si>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</si>
  <si>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</si>
  <si>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</si>
  <si>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</si>
  <si>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</si>
  <si>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</si>
  <si>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</si>
  <si>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</si>
  <si>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</si>
  <si>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</si>
  <si>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</si>
  <si>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</si>
  <si>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</si>
  <si>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</si>
  <si>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</si>
  <si>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</si>
  <si>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</si>
  <si>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</si>
  <si>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</si>
  <si>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</si>
  <si>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</si>
  <si>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</si>
  <si>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</si>
  <si>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</si>
  <si>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</si>
  <si>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</si>
  <si>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</si>
  <si>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</si>
  <si>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</si>
  <si>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</si>
  <si>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</si>
  <si>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</si>
  <si>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</si>
  <si>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</si>
  <si>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</si>
  <si>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</si>
  <si>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</si>
  <si>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</si>
  <si>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</si>
  <si>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</si>
  <si>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</si>
  <si>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</si>
  <si>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</si>
  <si>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</si>
  <si>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</si>
  <si>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</si>
  <si>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</si>
  <si>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</si>
  <si>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</si>
  <si>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</si>
  <si>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</si>
  <si>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</si>
  <si>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</si>
  <si>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</si>
  <si>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</si>
  <si>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</si>
  <si>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</si>
  <si>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</si>
  <si>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</si>
  <si>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</si>
  <si>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</si>
  <si>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</si>
  <si>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</si>
  <si>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</si>
  <si>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</si>
  <si>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</si>
  <si>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</si>
  <si>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</si>
  <si>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</si>
  <si>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</si>
  <si>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</si>
  <si>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</si>
  <si>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</si>
  <si>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</si>
  <si>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</si>
  <si>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</si>
  <si>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</si>
  <si>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</si>
  <si>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</si>
  <si>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</si>
  <si>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</si>
  <si>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</si>
  <si>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</si>
  <si>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</si>
  <si>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</si>
  <si>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</si>
  <si>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</si>
  <si>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</si>
  <si>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</si>
  <si>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</si>
  <si>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</si>
  <si>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</si>
  <si>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</si>
  <si>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</si>
  <si>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</si>
  <si>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</si>
  <si>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</si>
  <si>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</si>
  <si>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</si>
  <si>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</si>
  <si>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</si>
  <si>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</si>
  <si>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</si>
  <si>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</si>
  <si>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</si>
  <si>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</si>
  <si>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</si>
  <si>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</si>
  <si>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</si>
  <si>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</si>
  <si>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</si>
  <si>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</si>
  <si>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</si>
  <si>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</si>
  <si>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</si>
  <si>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</si>
  <si>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</si>
  <si>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</si>
  <si>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</si>
  <si>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</si>
  <si>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</si>
  <si>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</si>
  <si>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</si>
  <si>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</si>
  <si>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</si>
  <si>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</si>
  <si>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</si>
  <si>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</si>
  <si>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</si>
  <si>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</si>
  <si>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</si>
  <si>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</si>
  <si>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</si>
  <si>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</si>
  <si>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</si>
  <si>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</si>
  <si>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</si>
  <si>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</si>
  <si>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</si>
  <si>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</si>
  <si>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</si>
  <si>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</si>
  <si>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</si>
  <si>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</si>
  <si>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</si>
  <si>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</si>
  <si>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</si>
  <si>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</si>
  <si>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</si>
  <si>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</si>
  <si>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</si>
  <si>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</si>
  <si>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</si>
  <si>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</si>
  <si>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</si>
  <si>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</si>
  <si>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</si>
  <si>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</si>
  <si>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</si>
  <si>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</si>
  <si>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</si>
  <si>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</si>
  <si>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</si>
  <si>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</si>
  <si>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</si>
  <si>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</si>
  <si>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</si>
  <si>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</si>
  <si>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</si>
  <si>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</si>
  <si>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</si>
  <si>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</si>
  <si>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</si>
  <si>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</si>
  <si>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</si>
  <si>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</si>
  <si>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</si>
  <si>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</si>
  <si>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</si>
  <si>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</si>
  <si>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</si>
  <si>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</si>
  <si>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</si>
  <si>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</si>
  <si>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</si>
  <si>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</si>
  <si>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</si>
  <si>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</si>
  <si>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</si>
  <si>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</si>
  <si>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</si>
  <si>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</si>
  <si>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</si>
  <si>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</si>
  <si>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</si>
  <si>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</si>
  <si>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</si>
  <si>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</si>
  <si>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</si>
  <si>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</si>
  <si>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</si>
  <si>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</si>
  <si>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</si>
  <si>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</si>
  <si>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</si>
  <si>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</si>
  <si>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</si>
  <si>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</si>
  <si>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</si>
  <si>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</si>
  <si>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</si>
  <si>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</si>
  <si>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</si>
  <si>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</si>
  <si>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</si>
  <si>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</si>
  <si>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</si>
  <si>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</si>
  <si>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</si>
  <si>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</si>
  <si>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</si>
  <si>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</si>
  <si>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</si>
  <si>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</si>
  <si>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</si>
  <si>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</si>
  <si>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</si>
  <si>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</si>
  <si>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</si>
  <si>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</si>
  <si>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</si>
  <si>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</si>
  <si>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</si>
  <si>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</si>
  <si>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</si>
  <si>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</si>
  <si>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</si>
  <si>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</si>
  <si>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</si>
  <si>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</si>
  <si>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</si>
  <si>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</si>
  <si>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</si>
  <si>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</si>
  <si>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</si>
  <si>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</si>
  <si>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</si>
  <si>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</si>
  <si>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</si>
  <si>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</si>
  <si>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</si>
  <si>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</si>
  <si>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</si>
  <si>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</si>
  <si>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</si>
  <si>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</si>
  <si>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</si>
  <si>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</si>
  <si>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</si>
  <si>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</si>
  <si>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</si>
  <si>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</si>
  <si>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</si>
  <si>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</si>
  <si>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</si>
  <si>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</si>
  <si>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</si>
  <si>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</si>
  <si>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</si>
  <si>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</si>
  <si>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</si>
  <si>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</si>
  <si>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</si>
  <si>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</si>
  <si>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</si>
  <si>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</si>
  <si>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</si>
  <si>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</si>
  <si>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</si>
  <si>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</si>
  <si>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</si>
  <si>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</si>
  <si>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</si>
  <si>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</si>
  <si>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</si>
  <si>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</si>
  <si>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</si>
  <si>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</si>
  <si>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</si>
  <si>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</si>
  <si>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</si>
  <si>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</si>
  <si>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</si>
  <si>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</si>
  <si>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</si>
  <si>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</si>
  <si>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</si>
  <si>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</si>
  <si>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</si>
  <si>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</si>
  <si>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</si>
  <si>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</si>
  <si>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</si>
  <si>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</si>
  <si>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</si>
  <si>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</si>
  <si>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</si>
  <si>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</si>
  <si>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</si>
  <si>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</si>
  <si>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</si>
  <si>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</si>
  <si>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</si>
  <si>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</si>
  <si>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</si>
  <si>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</si>
  <si>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</si>
  <si>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</si>
  <si>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</si>
  <si>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</si>
  <si>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</si>
  <si>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</si>
  <si>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</si>
  <si>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</si>
  <si>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</si>
  <si>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</si>
  <si>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</si>
  <si>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</si>
  <si>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</si>
  <si>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</si>
  <si>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</si>
  <si>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</si>
  <si>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</si>
  <si>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</si>
  <si>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</si>
  <si>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</si>
  <si>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</si>
  <si>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</si>
  <si>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</si>
  <si>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</si>
  <si>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</si>
  <si>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</si>
  <si>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</si>
  <si>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</si>
  <si>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</si>
  <si>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</si>
  <si>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</si>
  <si>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</si>
  <si>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</si>
  <si>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</si>
  <si>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</si>
  <si>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</si>
  <si>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</si>
  <si>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</si>
  <si>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</si>
  <si>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</si>
  <si>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</si>
  <si>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</si>
  <si>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</si>
  <si>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</si>
  <si>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</si>
  <si>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</si>
  <si>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</si>
  <si>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</si>
  <si>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</si>
  <si>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</si>
  <si>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</si>
  <si>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</si>
  <si>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</si>
  <si>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</si>
  <si>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</si>
  <si>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</si>
  <si>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</si>
  <si>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</si>
  <si>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</si>
  <si>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</si>
  <si>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</si>
  <si>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</si>
  <si>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</si>
  <si>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</si>
  <si>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</si>
  <si>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</si>
  <si>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</si>
  <si>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</si>
  <si>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</si>
  <si>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</si>
  <si>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</si>
  <si>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</si>
  <si>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</si>
  <si>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</si>
  <si>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</si>
  <si>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</si>
  <si>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</si>
  <si>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</si>
  <si>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</si>
  <si>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</si>
  <si>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</si>
  <si>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</si>
  <si>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</si>
  <si>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</si>
  <si>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</si>
  <si>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</si>
  <si>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</si>
  <si>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</si>
  <si>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</si>
  <si>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</si>
  <si>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</si>
  <si>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</si>
  <si>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</si>
  <si>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</si>
  <si>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</si>
  <si>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</si>
  <si>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</si>
  <si>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</si>
  <si>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</si>
  <si>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</si>
  <si>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</si>
  <si>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</si>
  <si>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</si>
  <si>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</si>
  <si>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</si>
  <si>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</si>
  <si>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</si>
  <si>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</si>
  <si>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</si>
  <si>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</si>
  <si>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</si>
  <si>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</si>
  <si>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</si>
  <si>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</si>
  <si>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</si>
  <si>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</si>
  <si>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</si>
  <si>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</si>
  <si>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</si>
  <si>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</si>
  <si>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</si>
  <si>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</si>
  <si>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</si>
  <si>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</si>
  <si>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</si>
  <si>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</si>
  <si>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</si>
  <si>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</si>
  <si>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</si>
  <si>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</si>
  <si>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</si>
  <si>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</si>
  <si>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</si>
  <si>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</si>
  <si>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</si>
  <si>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</si>
  <si>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</si>
  <si>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</si>
  <si>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</si>
  <si>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</si>
  <si>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</si>
  <si>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</si>
  <si>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</si>
  <si>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</si>
  <si>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</si>
  <si>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</si>
  <si>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</si>
  <si>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</si>
  <si>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</si>
  <si>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</si>
  <si>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</si>
  <si>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</si>
  <si>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</si>
  <si>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</si>
  <si>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</si>
  <si>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</si>
  <si>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</si>
  <si>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</si>
  <si>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</si>
  <si>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</si>
  <si>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</si>
  <si>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</si>
  <si>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</si>
  <si>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</si>
  <si>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</si>
  <si>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</si>
  <si>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</si>
  <si>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</si>
  <si>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</si>
  <si>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</si>
  <si>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</si>
  <si>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</si>
  <si>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</si>
  <si>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</si>
  <si>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</si>
  <si>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</si>
  <si>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</si>
  <si>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</si>
  <si>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</si>
  <si>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</si>
  <si>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</si>
  <si>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</si>
  <si>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</si>
  <si>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</si>
  <si>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</si>
  <si>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</si>
  <si>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</si>
  <si>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</si>
  <si>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</si>
  <si>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</si>
  <si>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</si>
  <si>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</si>
  <si>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</si>
  <si>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</si>
  <si>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</si>
  <si>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</si>
  <si>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</si>
  <si>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</si>
  <si>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</si>
  <si>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</si>
  <si>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</si>
  <si>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</si>
  <si>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</si>
  <si>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</si>
  <si>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</si>
  <si>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</si>
  <si>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</si>
  <si>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</si>
  <si>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</si>
  <si>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</si>
  <si>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</si>
  <si>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</si>
  <si>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</si>
  <si>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</si>
  <si>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</si>
  <si>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</si>
  <si>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</si>
  <si>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</si>
  <si>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</si>
  <si>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</si>
  <si>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</si>
  <si>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</si>
  <si>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</si>
  <si>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</si>
  <si>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</si>
  <si>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</si>
  <si>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</si>
  <si>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</si>
  <si>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</si>
  <si>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</si>
  <si>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</si>
  <si>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</si>
  <si>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</si>
  <si>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</si>
  <si>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</si>
  <si>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</si>
  <si>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</si>
  <si>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</si>
  <si>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</si>
  <si>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</si>
  <si>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</si>
  <si>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</si>
  <si>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</si>
  <si>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</si>
  <si>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</si>
  <si>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</si>
  <si>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</si>
  <si>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</si>
  <si>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</si>
  <si>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</si>
  <si>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</si>
  <si>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</si>
  <si>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</si>
  <si>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</si>
  <si>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</si>
  <si>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</si>
  <si>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</si>
  <si>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</si>
  <si>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</si>
  <si>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</si>
  <si>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</si>
  <si>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</si>
  <si>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</si>
  <si>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</si>
  <si>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</si>
  <si>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</si>
  <si>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</si>
  <si>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</si>
  <si>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</si>
  <si>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</si>
  <si>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</si>
  <si>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</si>
  <si>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</si>
  <si>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</si>
  <si>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</si>
  <si>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</si>
  <si>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</si>
  <si>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</si>
  <si>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</si>
  <si>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</si>
  <si>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</si>
  <si>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</si>
  <si>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</si>
  <si>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</si>
  <si>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</si>
  <si>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</si>
  <si>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</si>
  <si>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</si>
  <si>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</si>
  <si>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</si>
  <si>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</si>
  <si>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</si>
  <si>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</si>
  <si>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</si>
  <si>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</si>
  <si>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</si>
  <si>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</si>
  <si>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</si>
  <si>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</si>
  <si>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</si>
  <si>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</si>
  <si>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</si>
  <si>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</si>
  <si>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</si>
  <si>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</si>
  <si>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</si>
  <si>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</si>
  <si>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</si>
  <si>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</si>
  <si>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</si>
  <si>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</si>
  <si>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</si>
  <si>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</si>
  <si>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</si>
  <si>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</si>
  <si>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</si>
  <si>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</si>
  <si>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</si>
  <si>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</si>
  <si>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</si>
  <si>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</si>
  <si>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</si>
  <si>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</si>
  <si>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</si>
  <si>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</si>
  <si>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</si>
  <si>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</si>
  <si>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</si>
  <si>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</si>
  <si>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</si>
  <si>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</si>
  <si>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</si>
  <si>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</si>
  <si>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</si>
  <si>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</si>
  <si>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</si>
  <si>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</si>
  <si>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</si>
  <si>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</si>
  <si>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</si>
  <si>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</si>
  <si>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</si>
  <si>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</si>
  <si>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</si>
  <si>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</si>
  <si>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</si>
  <si>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</si>
  <si>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</si>
  <si>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</si>
  <si>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</si>
  <si>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</si>
  <si>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</si>
  <si>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</si>
  <si>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</si>
  <si>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</si>
  <si>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</si>
  <si>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</si>
  <si>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</si>
  <si>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</si>
  <si>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</si>
  <si>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</si>
  <si>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</si>
  <si>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</si>
  <si>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</si>
  <si>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</si>
  <si>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</si>
  <si>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</si>
  <si>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</si>
  <si>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</si>
  <si>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</si>
  <si>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</si>
  <si>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</si>
  <si>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</si>
  <si>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</si>
  <si>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</si>
  <si>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</si>
  <si>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</si>
  <si>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</si>
  <si>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</si>
  <si>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</si>
  <si>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</si>
  <si>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</si>
  <si>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</si>
  <si>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</si>
  <si>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</si>
  <si>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</si>
  <si>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</si>
  <si>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</si>
  <si>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</si>
  <si>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</si>
  <si>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</si>
  <si>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</si>
  <si>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</si>
  <si>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</si>
  <si>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</si>
  <si>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</si>
  <si>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</si>
  <si>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</si>
  <si>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</si>
  <si>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</si>
  <si>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</si>
  <si>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</si>
  <si>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</si>
  <si>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</si>
  <si>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</si>
  <si>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</si>
  <si>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</si>
  <si>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</si>
  <si>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</si>
  <si>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</si>
  <si>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</si>
  <si>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</si>
  <si>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</si>
  <si>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</si>
  <si>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</si>
  <si>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</si>
  <si>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</si>
  <si>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</si>
  <si>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</si>
  <si>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</si>
  <si>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</si>
  <si>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</si>
  <si>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</si>
  <si>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</si>
  <si>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</si>
  <si>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</si>
  <si>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</si>
  <si>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</si>
  <si>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</si>
  <si>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</si>
  <si>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</si>
  <si>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</si>
  <si>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</si>
  <si>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</si>
  <si>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</si>
  <si>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</si>
  <si>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</si>
  <si>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</si>
  <si>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</si>
  <si>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</si>
  <si>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</si>
  <si>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</si>
  <si>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</si>
  <si>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</si>
  <si>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</si>
  <si>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</si>
  <si>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</si>
  <si>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</si>
  <si>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</si>
  <si>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</si>
  <si>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</si>
  <si>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</si>
  <si>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</si>
  <si>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</si>
  <si>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</si>
  <si>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</si>
  <si>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</si>
  <si>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</si>
  <si>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</si>
  <si>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</si>
  <si>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</si>
  <si>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</si>
  <si>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</si>
  <si>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</si>
  <si>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</si>
  <si>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</si>
  <si>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</si>
  <si>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</si>
  <si>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</si>
  <si>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</si>
  <si>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</si>
  <si>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</si>
  <si>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</si>
  <si>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</si>
  <si>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</si>
  <si>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</si>
  <si>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</si>
  <si>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</si>
  <si>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</si>
  <si>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</si>
  <si>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</si>
  <si>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</si>
  <si>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</si>
  <si>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</si>
  <si>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</si>
  <si>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</si>
  <si>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</si>
  <si>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</si>
  <si>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</si>
  <si>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</si>
  <si>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</si>
  <si>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</si>
  <si>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</si>
  <si>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</si>
  <si>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</si>
  <si>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</si>
  <si>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</si>
  <si>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</si>
  <si>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</si>
  <si>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</si>
  <si>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</si>
  <si>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</si>
  <si>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</si>
  <si>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</si>
  <si>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</si>
  <si>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</si>
  <si>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</si>
  <si>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</si>
  <si>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</si>
  <si>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</si>
  <si>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</si>
  <si>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</si>
  <si>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</si>
  <si>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</si>
  <si>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</si>
  <si>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</si>
  <si>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</si>
  <si>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</si>
  <si>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</si>
  <si>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</si>
  <si>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</si>
  <si>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</si>
  <si>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</si>
  <si>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</si>
  <si>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</si>
  <si>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</si>
  <si>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</si>
  <si>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</si>
  <si>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</si>
  <si>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</si>
  <si>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</si>
  <si>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</si>
  <si>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</si>
  <si>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</si>
  <si>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</si>
  <si>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</si>
  <si>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</si>
  <si>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</si>
  <si>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</si>
  <si>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</si>
  <si>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</si>
  <si>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</si>
  <si>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</si>
  <si>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</si>
  <si>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</si>
  <si>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</si>
  <si>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</si>
  <si>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</si>
  <si>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</si>
  <si>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</si>
  <si>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</si>
  <si>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</si>
  <si>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</si>
  <si>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</si>
  <si>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</si>
  <si>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</si>
  <si>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</si>
  <si>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</si>
  <si>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</si>
  <si>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</si>
  <si>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</si>
  <si>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</si>
  <si>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</si>
  <si>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</si>
  <si>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</si>
  <si>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</si>
  <si>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</si>
  <si>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</si>
  <si>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</si>
  <si>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</si>
  <si>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</si>
  <si>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</si>
  <si>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</si>
  <si>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</si>
  <si>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</si>
  <si>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</si>
  <si>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</si>
  <si>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</si>
  <si>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</si>
  <si>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</si>
  <si>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</si>
  <si>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</si>
  <si>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</si>
  <si>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</si>
  <si>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</si>
  <si>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</si>
  <si>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</si>
  <si>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</si>
  <si>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</si>
  <si>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</si>
  <si>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</si>
  <si>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</si>
  <si>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</si>
  <si>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</si>
  <si>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</si>
  <si>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</si>
  <si>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</si>
  <si>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</si>
  <si>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</si>
  <si>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</si>
  <si>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</si>
  <si>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</si>
  <si>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</si>
  <si>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</si>
  <si>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</si>
  <si>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</si>
  <si>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</si>
  <si>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</si>
  <si>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</si>
  <si>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</si>
  <si>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</si>
  <si>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</si>
  <si>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</si>
  <si>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</si>
  <si>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</si>
  <si>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</si>
  <si>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</si>
  <si>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</si>
  <si>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</si>
  <si>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</si>
  <si>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</si>
  <si>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</si>
  <si>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</si>
  <si>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</si>
  <si>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</si>
  <si>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</si>
  <si>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</si>
  <si>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</si>
  <si>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</si>
  <si>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</si>
  <si>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</si>
  <si>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</si>
  <si>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</si>
  <si>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</si>
  <si>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</si>
  <si>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</si>
  <si>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</si>
  <si>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</si>
  <si>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</si>
  <si>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</si>
  <si>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</si>
  <si>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</si>
  <si>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</si>
  <si>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</si>
  <si>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</si>
  <si>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</si>
  <si>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</si>
  <si>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</si>
  <si>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</si>
  <si>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</si>
  <si>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</si>
  <si>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</si>
  <si>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</si>
  <si>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</si>
  <si>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</si>
  <si>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</si>
  <si>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</si>
  <si>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</si>
  <si>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</si>
  <si>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</si>
  <si>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</si>
  <si>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</si>
  <si>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</si>
  <si>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</si>
  <si>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</si>
  <si>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</si>
  <si>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</si>
  <si>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</si>
  <si>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</si>
  <si>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</si>
  <si>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</si>
  <si>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</si>
  <si>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</si>
  <si>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</si>
  <si>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</si>
  <si>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</si>
  <si>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</si>
  <si>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</si>
  <si>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</si>
  <si>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</si>
  <si>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</si>
  <si>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</si>
  <si>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</si>
  <si>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</si>
  <si>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</si>
  <si>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</si>
  <si>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</si>
  <si>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</si>
  <si>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</si>
  <si>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</si>
  <si>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</si>
  <si>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</si>
  <si>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</si>
  <si>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</si>
  <si>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</si>
  <si>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</si>
  <si>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</si>
  <si>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</si>
  <si>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</si>
  <si>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</si>
  <si>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</si>
  <si>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</si>
  <si>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</si>
  <si>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</si>
  <si>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</si>
  <si>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</si>
  <si>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</si>
  <si>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</si>
  <si>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</si>
  <si>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</si>
  <si>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</si>
  <si>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</si>
  <si>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</si>
  <si>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</si>
  <si>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</si>
  <si>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</si>
  <si>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</si>
  <si>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</si>
  <si>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</si>
  <si>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</si>
  <si>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</si>
  <si>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</si>
  <si>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</si>
  <si>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</si>
  <si>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</si>
  <si>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</si>
  <si>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</si>
  <si>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</si>
  <si>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</si>
  <si>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</si>
  <si>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</si>
  <si>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</si>
  <si>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</si>
  <si>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</si>
  <si>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</si>
  <si>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</si>
  <si>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</si>
  <si>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</si>
  <si>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</si>
  <si>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</si>
  <si>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</si>
  <si>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</si>
  <si>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</si>
  <si>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</si>
  <si>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</si>
  <si>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</si>
  <si>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</si>
  <si>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</si>
  <si>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</si>
  <si>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</si>
  <si>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</si>
  <si>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</si>
  <si>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</si>
  <si>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</si>
  <si>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</si>
  <si>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</si>
  <si>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</si>
  <si>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</si>
  <si>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</si>
  <si>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</si>
  <si>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</si>
  <si>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</si>
  <si>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</si>
  <si>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</si>
  <si>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</si>
  <si>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</si>
  <si>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</si>
  <si>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</si>
  <si>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</si>
  <si>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</si>
  <si>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</si>
  <si>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</si>
  <si>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</si>
  <si>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</si>
  <si>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</si>
  <si>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</si>
  <si>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</si>
  <si>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</si>
  <si>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</si>
  <si>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</si>
  <si>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</si>
  <si>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</si>
  <si>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</si>
  <si>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</si>
  <si>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</si>
  <si>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</si>
  <si>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</si>
  <si>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</si>
  <si>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</si>
  <si>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</si>
  <si>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</si>
  <si>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</si>
  <si>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</si>
  <si>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</si>
  <si>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</si>
  <si>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</si>
  <si>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</si>
  <si>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</si>
  <si>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</si>
  <si>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</si>
  <si>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</si>
  <si>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</si>
  <si>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</si>
  <si>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</si>
  <si>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</si>
  <si>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</si>
  <si>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</si>
  <si>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</si>
  <si>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</si>
  <si>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</si>
  <si>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</si>
  <si>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</si>
  <si>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</si>
  <si>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</si>
  <si>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</si>
  <si>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</si>
  <si>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</si>
  <si>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</si>
  <si>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</si>
  <si>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</si>
  <si>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</si>
  <si>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</si>
  <si>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</si>
  <si>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</si>
  <si>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</si>
  <si>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</si>
  <si>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</si>
  <si>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</si>
  <si>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</si>
  <si>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</si>
  <si>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</si>
  <si>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</si>
  <si>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</si>
  <si>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</si>
  <si>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</si>
  <si>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</si>
  <si>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</si>
  <si>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</si>
  <si>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</si>
  <si>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</si>
  <si>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</si>
  <si>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</si>
  <si>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</si>
  <si>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</si>
  <si>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</si>
  <si>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</si>
  <si>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</si>
  <si>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</si>
  <si>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</si>
  <si>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</si>
  <si>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</si>
  <si>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</si>
  <si>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</si>
  <si>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</si>
  <si>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</si>
  <si>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</si>
  <si>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</si>
  <si>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</si>
  <si>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</si>
  <si>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</si>
  <si>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</si>
  <si>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</si>
  <si>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</si>
  <si>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</si>
  <si>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</si>
  <si>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</si>
  <si>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</si>
  <si>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</si>
  <si>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</si>
  <si>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</si>
  <si>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</si>
  <si>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</si>
  <si>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</si>
  <si>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</si>
  <si>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</si>
  <si>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</si>
  <si>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</si>
  <si>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</si>
  <si>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</si>
  <si>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</si>
  <si>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</si>
  <si>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</si>
  <si>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</si>
  <si>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</si>
  <si>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</si>
  <si>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</si>
  <si>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</si>
  <si>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</si>
  <si>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</si>
  <si>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</si>
  <si>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</si>
  <si>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</si>
  <si>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</si>
  <si>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</si>
  <si>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</si>
  <si>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</si>
  <si>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</si>
  <si>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</si>
  <si>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</si>
  <si>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</si>
  <si>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</si>
  <si>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</si>
  <si>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</si>
  <si>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</si>
  <si>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</si>
  <si>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</si>
  <si>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</si>
  <si>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</si>
  <si>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</si>
  <si>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</si>
  <si>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</si>
  <si>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</si>
  <si>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</si>
  <si>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</si>
  <si>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</si>
  <si>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</si>
  <si>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</si>
  <si>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</si>
  <si>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</si>
  <si>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</si>
  <si>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</si>
  <si>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</si>
  <si>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</si>
  <si>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</si>
  <si>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</si>
  <si>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</si>
  <si>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</si>
  <si>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</si>
  <si>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</si>
  <si>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</si>
  <si>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</si>
  <si>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</si>
  <si>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</si>
  <si>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</si>
  <si>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</si>
  <si>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</si>
  <si>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</si>
  <si>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</si>
  <si>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</si>
  <si>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</si>
  <si>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</si>
  <si>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</si>
  <si>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</si>
  <si>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</si>
  <si>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</si>
  <si>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</si>
  <si>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</si>
  <si>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</si>
  <si>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</si>
  <si>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</si>
  <si>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</si>
  <si>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</si>
  <si>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</si>
  <si>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</si>
  <si>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</si>
  <si>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</si>
  <si>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</si>
  <si>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</si>
  <si>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</si>
  <si>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</si>
  <si>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</si>
  <si>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</si>
  <si>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</si>
  <si>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</si>
  <si>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</si>
  <si>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</si>
  <si>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</si>
  <si>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</si>
  <si>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</si>
  <si>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</si>
  <si>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</si>
  <si>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</si>
  <si>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</si>
  <si>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</si>
  <si>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</si>
  <si>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</si>
  <si>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</si>
  <si>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</si>
  <si>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</si>
  <si>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</si>
  <si>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</si>
  <si>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</si>
  <si>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</si>
  <si>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</si>
  <si>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</si>
  <si>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</si>
  <si>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</si>
  <si>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</si>
  <si>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</si>
  <si>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</si>
  <si>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</si>
  <si>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</si>
  <si>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</si>
  <si>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</si>
  <si>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</si>
  <si>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</si>
  <si>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</si>
  <si>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</si>
  <si>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</si>
  <si>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</si>
  <si>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</si>
  <si>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</si>
  <si>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</si>
  <si>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</si>
  <si>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</si>
  <si>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</si>
  <si>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</si>
  <si>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</si>
  <si>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</si>
  <si>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</si>
  <si>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</si>
  <si>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</si>
  <si>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</si>
  <si>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</si>
  <si>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</si>
  <si>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</si>
  <si>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</si>
  <si>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</si>
  <si>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</si>
  <si>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</si>
  <si>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</si>
  <si>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</si>
  <si>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</si>
  <si>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</si>
  <si>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</si>
  <si>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</si>
  <si>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</si>
  <si>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</si>
  <si>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</si>
  <si>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</si>
  <si>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</si>
  <si>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</si>
  <si>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</si>
  <si>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</si>
  <si>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</si>
  <si>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</si>
  <si>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</si>
  <si>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</si>
  <si>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</si>
  <si>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</si>
  <si>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</si>
  <si>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</si>
  <si>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</si>
  <si>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</si>
  <si>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</si>
  <si>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</si>
  <si>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</si>
  <si>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</si>
  <si>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</si>
  <si>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</si>
  <si>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</si>
  <si>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</si>
  <si>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</si>
  <si>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</si>
  <si>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</si>
  <si>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</si>
  <si>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</si>
  <si>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</si>
  <si>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</si>
  <si>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</si>
  <si>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</si>
  <si>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</si>
  <si>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</si>
  <si>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</si>
  <si>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</si>
  <si>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</si>
  <si>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</si>
  <si>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</si>
  <si>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</si>
  <si>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</si>
  <si>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</si>
  <si>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</si>
  <si>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</si>
  <si>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</si>
  <si>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</si>
  <si>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</si>
  <si>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</si>
  <si>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</si>
  <si>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</si>
  <si>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</si>
  <si>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</si>
  <si>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</si>
  <si>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</si>
  <si>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</si>
  <si>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</si>
  <si>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</si>
  <si>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</si>
  <si>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</si>
  <si>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</si>
  <si>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</si>
  <si>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</si>
  <si>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</si>
  <si>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</si>
  <si>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</si>
  <si>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</si>
  <si>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</si>
  <si>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</si>
  <si>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</si>
  <si>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</si>
  <si>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</si>
  <si>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</si>
  <si>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</si>
  <si>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</si>
  <si>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</si>
  <si>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</si>
  <si>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</si>
  <si>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</si>
  <si>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</si>
  <si>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</si>
  <si>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</si>
  <si>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</si>
  <si>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</si>
  <si>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</si>
  <si>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</si>
  <si>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</si>
  <si>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</si>
  <si>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</si>
  <si>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</si>
  <si>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</si>
  <si>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</si>
  <si>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</si>
  <si>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</si>
  <si>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</si>
  <si>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</si>
  <si>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</si>
  <si>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</si>
  <si>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</si>
  <si>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</si>
  <si>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</si>
  <si>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</si>
  <si>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</si>
  <si>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</si>
  <si>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</si>
  <si>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</si>
  <si>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</si>
  <si>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</si>
  <si>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</si>
  <si>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</si>
  <si>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</si>
  <si>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</si>
  <si>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</si>
  <si>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</si>
  <si>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</si>
  <si>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</si>
  <si>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</si>
  <si>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</si>
  <si>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</si>
  <si>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</si>
  <si>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</si>
  <si>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</si>
  <si>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</si>
  <si>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</si>
  <si>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</si>
  <si>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</si>
  <si>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</si>
  <si>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</si>
  <si>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</si>
  <si>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</si>
  <si>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</si>
  <si>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</si>
  <si>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</si>
  <si>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</si>
  <si>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</si>
  <si>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</si>
  <si>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</si>
  <si>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</si>
  <si>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</si>
  <si>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</si>
  <si>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</si>
  <si>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</si>
  <si>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</si>
  <si>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</si>
  <si>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</si>
  <si>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</si>
  <si>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</si>
  <si>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</si>
  <si>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</si>
  <si>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</si>
  <si>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</si>
  <si>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</si>
  <si>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</si>
  <si>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</si>
  <si>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</si>
  <si>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</si>
  <si>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</si>
  <si>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</si>
  <si>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</si>
  <si>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</si>
  <si>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</si>
  <si>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</si>
  <si>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</si>
  <si>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</si>
  <si>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</si>
  <si>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</si>
  <si>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</si>
  <si>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</si>
  <si>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</si>
  <si>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</si>
  <si>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</si>
  <si>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</si>
  <si>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</si>
  <si>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</si>
  <si>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</si>
  <si>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</si>
  <si>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</si>
  <si>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</si>
  <si>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</si>
  <si>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</si>
  <si>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</si>
  <si>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</si>
  <si>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</si>
  <si>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</si>
  <si>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</si>
  <si>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</si>
  <si>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</si>
  <si>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</si>
  <si>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</si>
  <si>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</si>
  <si>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</si>
  <si>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</si>
  <si>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</si>
  <si>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</si>
  <si>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</si>
  <si>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</si>
  <si>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</si>
  <si>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</si>
  <si>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</si>
  <si>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</si>
  <si>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</si>
  <si>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</si>
  <si>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</si>
  <si>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</si>
  <si>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</si>
  <si>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</si>
  <si>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</si>
  <si>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</si>
  <si>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</si>
  <si>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</si>
  <si>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</si>
  <si>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</si>
  <si>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</si>
  <si>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</si>
  <si>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</si>
  <si>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</si>
  <si>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</si>
  <si>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</si>
  <si>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</si>
  <si>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</si>
  <si>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</si>
  <si>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</si>
  <si>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</si>
  <si>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</si>
  <si>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</si>
  <si>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</si>
  <si>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</si>
  <si>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</si>
  <si>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</si>
  <si>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</si>
  <si>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</si>
  <si>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</si>
  <si>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</si>
  <si>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</si>
  <si>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</si>
  <si>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</si>
  <si>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</si>
  <si>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</si>
  <si>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</si>
  <si>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</si>
  <si>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</si>
  <si>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</si>
  <si>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</si>
  <si>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</si>
  <si>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</si>
  <si>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</si>
  <si>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</si>
  <si>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</si>
  <si>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</si>
  <si>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</si>
  <si>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</si>
  <si>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</si>
  <si>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</si>
  <si>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</si>
  <si>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</si>
  <si>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</si>
  <si>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</si>
  <si>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</si>
  <si>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</si>
  <si>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</si>
  <si>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</si>
  <si>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</si>
  <si>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</si>
  <si>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</si>
  <si>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</si>
  <si>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</si>
  <si>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</si>
  <si>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</si>
  <si>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</si>
  <si>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</si>
  <si>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</si>
  <si>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</si>
  <si>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</si>
  <si>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</si>
  <si>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</si>
  <si>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</si>
  <si>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</si>
  <si>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</si>
  <si>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</si>
  <si>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</si>
  <si>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</si>
  <si>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</si>
  <si>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</si>
  <si>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</si>
  <si>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</si>
  <si>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</si>
  <si>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</si>
  <si>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</si>
  <si>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</si>
  <si>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</si>
  <si>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</si>
  <si>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</si>
  <si>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</si>
  <si>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</si>
  <si>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</si>
  <si>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</si>
  <si>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</si>
  <si>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</si>
  <si>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</si>
  <si>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</si>
  <si>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</si>
  <si>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</si>
  <si>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</si>
  <si>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</si>
  <si>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</si>
  <si>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</si>
  <si>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</si>
  <si>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</si>
  <si>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</si>
  <si>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</si>
  <si>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</si>
  <si>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</si>
  <si>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</si>
  <si>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</si>
  <si>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</si>
  <si>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</si>
  <si>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</si>
  <si>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</si>
  <si>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</si>
  <si>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</si>
  <si>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</si>
  <si>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</si>
  <si>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</si>
  <si>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</si>
  <si>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</si>
  <si>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</si>
  <si>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</si>
  <si>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</si>
  <si>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</si>
  <si>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</si>
  <si>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</si>
  <si>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</si>
  <si>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</si>
  <si>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</si>
  <si>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</si>
  <si>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</si>
  <si>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</si>
  <si>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</si>
  <si>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</si>
  <si>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</si>
  <si>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</si>
  <si>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</si>
  <si>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</si>
  <si>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</si>
  <si>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</si>
  <si>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</si>
  <si>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</si>
  <si>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</si>
  <si>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</si>
  <si>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</si>
  <si>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</si>
  <si>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</si>
  <si>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</si>
  <si>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</si>
  <si>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</si>
  <si>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</si>
  <si>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</si>
  <si>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</si>
  <si>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</si>
  <si>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</si>
  <si>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</si>
  <si>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</si>
  <si>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</si>
  <si>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</si>
  <si>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</si>
  <si>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</si>
  <si>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</si>
  <si>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</si>
  <si>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</si>
  <si>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</si>
  <si>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</si>
  <si>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</si>
  <si>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</si>
  <si>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</si>
  <si>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</si>
  <si>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</si>
  <si>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</si>
  <si>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</si>
  <si>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</si>
  <si>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</si>
  <si>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</si>
  <si>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</si>
  <si>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</si>
  <si>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</si>
  <si>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</si>
  <si>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</si>
  <si>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</si>
  <si>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</si>
  <si>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</si>
  <si>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</si>
  <si>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</si>
  <si>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</si>
  <si>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</si>
  <si>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</si>
  <si>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</si>
  <si>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</si>
  <si>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</si>
  <si>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</si>
  <si>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</si>
  <si>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</si>
  <si>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</si>
  <si>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</si>
  <si>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</si>
  <si>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</si>
  <si>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</si>
  <si>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</si>
  <si>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</si>
  <si>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</si>
  <si>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</si>
  <si>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</si>
  <si>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</si>
  <si>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</si>
  <si>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</si>
  <si>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</si>
  <si>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</si>
  <si>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</si>
  <si>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</si>
  <si>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</si>
  <si>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</si>
  <si>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</si>
  <si>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</si>
  <si>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</si>
  <si>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</si>
  <si>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</si>
  <si>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</si>
  <si>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</si>
  <si>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</si>
  <si>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</si>
  <si>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</si>
  <si>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</si>
  <si>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</si>
  <si>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</si>
  <si>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</si>
  <si>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</si>
  <si>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</si>
  <si>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</si>
  <si>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</si>
  <si>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</si>
  <si>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</si>
  <si>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</si>
  <si>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</si>
  <si>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</si>
  <si>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</si>
  <si>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</si>
  <si>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</si>
  <si>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</si>
  <si>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</si>
  <si>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</si>
  <si>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</si>
  <si>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</si>
  <si>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</si>
  <si>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</si>
  <si>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</si>
  <si>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</si>
  <si>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</si>
  <si>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</si>
  <si>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</si>
  <si>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</si>
  <si>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</si>
  <si>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</si>
  <si>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</si>
  <si>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</si>
  <si>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</si>
  <si>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</si>
  <si>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</si>
  <si>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</si>
  <si>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</si>
  <si>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</si>
  <si>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</si>
  <si>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</si>
  <si>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</si>
  <si>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</si>
  <si>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</si>
  <si>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</si>
  <si>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</si>
  <si>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</si>
  <si>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</si>
  <si>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</si>
  <si>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</si>
  <si>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</si>
  <si>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</si>
  <si>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</si>
  <si>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</si>
  <si>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</si>
  <si>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</si>
  <si>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</si>
  <si>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</si>
  <si>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</si>
  <si>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</si>
  <si>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</si>
  <si>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</si>
  <si>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</si>
  <si>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</si>
  <si>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</si>
  <si>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</si>
  <si>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</si>
  <si>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</si>
  <si>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</si>
  <si>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</si>
  <si>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</si>
  <si>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</si>
  <si>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</si>
  <si>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</si>
  <si>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</si>
  <si>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</si>
  <si>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</si>
  <si>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</si>
  <si>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</si>
  <si>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</si>
  <si>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</si>
  <si>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</si>
  <si>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</si>
  <si>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</si>
  <si>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</si>
  <si>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</si>
  <si>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</si>
  <si>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</si>
  <si>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</si>
  <si>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</si>
  <si>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</si>
  <si>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</si>
  <si>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</si>
  <si>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</si>
  <si>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</si>
  <si>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</si>
  <si>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</si>
  <si>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</si>
  <si>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</si>
  <si>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</si>
  <si>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</si>
  <si>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</si>
  <si>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</si>
  <si>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</si>
  <si>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</si>
  <si>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</si>
  <si>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</si>
  <si>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</si>
  <si>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</si>
  <si>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</si>
  <si>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</si>
  <si>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</si>
  <si>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</si>
  <si>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</si>
  <si>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</si>
  <si>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</si>
  <si>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</si>
  <si>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</si>
  <si>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</si>
  <si>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</si>
  <si>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</si>
  <si>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</si>
  <si>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</si>
  <si>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</si>
  <si>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</si>
  <si>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</si>
  <si>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</si>
  <si>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</si>
  <si>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</si>
  <si>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</si>
  <si>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</si>
  <si>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</si>
  <si>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</si>
  <si>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</si>
  <si>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</si>
  <si>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</si>
  <si>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</si>
  <si>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</si>
  <si>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</si>
  <si>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</si>
  <si>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</si>
  <si>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</si>
  <si>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</si>
  <si>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</si>
  <si>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</si>
  <si>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</si>
  <si>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</si>
  <si>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</si>
  <si>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</si>
  <si>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</si>
  <si>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</si>
  <si>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</si>
  <si>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</si>
  <si>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</si>
  <si>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</si>
  <si>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</si>
  <si>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</si>
  <si>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</si>
  <si>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</si>
  <si>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</si>
  <si>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</si>
  <si>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</si>
  <si>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</si>
  <si>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</si>
  <si>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</si>
  <si>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</si>
  <si>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</si>
  <si>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</si>
  <si>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</si>
  <si>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</si>
  <si>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</si>
  <si>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</si>
  <si>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</si>
  <si>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</si>
  <si>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</si>
  <si>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</si>
  <si>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</si>
  <si>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</si>
  <si>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</si>
  <si>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</si>
  <si>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</si>
  <si>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</si>
  <si>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</si>
  <si>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</si>
  <si>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</si>
  <si>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</si>
  <si>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</si>
  <si>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</si>
  <si>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</si>
  <si>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</si>
  <si>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</si>
  <si>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</si>
  <si>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</si>
  <si>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</si>
  <si>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</si>
  <si>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</si>
  <si>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</si>
  <si>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</si>
  <si>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</si>
  <si>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</si>
  <si>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</si>
  <si>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</si>
  <si>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</si>
  <si>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</si>
  <si>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</si>
  <si>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</si>
  <si>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</si>
  <si>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</si>
  <si>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</si>
  <si>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</si>
  <si>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</si>
  <si>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</si>
  <si>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</si>
  <si>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</si>
  <si>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</si>
  <si>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</si>
  <si>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</si>
  <si>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</si>
  <si>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</si>
  <si>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</si>
  <si>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</si>
  <si>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</si>
  <si>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</si>
  <si>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</si>
  <si>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</si>
  <si>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</si>
  <si>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</si>
  <si>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</si>
  <si>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</si>
  <si>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</si>
  <si>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</si>
  <si>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</si>
  <si>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</si>
  <si>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</si>
  <si>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</si>
  <si>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</si>
  <si>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</si>
  <si>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</si>
  <si>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</si>
  <si>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</si>
  <si>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</si>
  <si>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</si>
  <si>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</si>
  <si>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</si>
  <si>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</si>
  <si>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</si>
  <si>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</si>
  <si>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</si>
  <si>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</si>
  <si>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</si>
  <si>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</si>
  <si>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</si>
  <si>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</si>
  <si>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</si>
  <si>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</si>
  <si>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</si>
  <si>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</si>
  <si>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</si>
  <si>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</si>
  <si>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</si>
  <si>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</si>
  <si>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</si>
  <si>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</si>
  <si>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</si>
  <si>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</si>
  <si>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</si>
  <si>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</si>
  <si>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</si>
  <si>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</si>
  <si>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</si>
  <si>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</si>
  <si>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</si>
  <si>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</si>
  <si>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</si>
  <si>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</si>
  <si>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</si>
  <si>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</si>
  <si>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</si>
  <si>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</si>
  <si>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</si>
  <si>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</si>
  <si>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</si>
  <si>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</si>
  <si>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</si>
  <si>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</si>
  <si>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</si>
  <si>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</si>
  <si>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</si>
  <si>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</si>
  <si>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</si>
  <si>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</si>
  <si>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</si>
  <si>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</si>
  <si>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</si>
  <si>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</si>
  <si>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</si>
  <si>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</si>
  <si>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</si>
  <si>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</si>
  <si>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</si>
  <si>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</si>
  <si>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</si>
  <si>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</si>
  <si>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</si>
  <si>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</si>
  <si>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</si>
  <si>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</si>
  <si>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</si>
  <si>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</si>
  <si>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</si>
  <si>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</si>
  <si>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</si>
  <si>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</si>
  <si>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</si>
  <si>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</si>
  <si>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</si>
  <si>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</si>
  <si>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</si>
  <si>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</si>
  <si>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</si>
  <si>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</si>
  <si>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</si>
  <si>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</si>
  <si>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</si>
  <si>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</si>
  <si>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</si>
  <si>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</si>
  <si>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</si>
  <si>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</si>
  <si>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</si>
  <si>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</si>
  <si>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</si>
  <si>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</si>
  <si>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</si>
  <si>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</si>
  <si>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</si>
  <si>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</si>
  <si>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</si>
  <si>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</si>
  <si>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</si>
  <si>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</si>
  <si>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</si>
  <si>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</si>
  <si>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</si>
  <si>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</si>
  <si>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</si>
  <si>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</si>
  <si>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</si>
  <si>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</si>
  <si>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</si>
  <si>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</si>
  <si>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</si>
  <si>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</si>
  <si>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</si>
  <si>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</si>
  <si>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</si>
  <si>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</si>
  <si>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</si>
  <si>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</si>
  <si>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</si>
  <si>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</si>
  <si>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</si>
  <si>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</si>
  <si>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</si>
  <si>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</si>
  <si>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</si>
  <si>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</si>
  <si>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</si>
  <si>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</si>
  <si>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</si>
  <si>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</si>
  <si>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</si>
  <si>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</si>
  <si>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</si>
  <si>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</si>
  <si>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</si>
  <si>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</si>
  <si>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</si>
  <si>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</si>
  <si>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</si>
  <si>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</si>
  <si>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</si>
  <si>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</si>
  <si>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</si>
  <si>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</si>
  <si>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</si>
  <si>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</si>
  <si>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</si>
  <si>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</si>
  <si>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</si>
  <si>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</si>
  <si>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</si>
  <si>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</si>
  <si>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</si>
  <si>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</si>
  <si>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</si>
  <si>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</si>
  <si>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</si>
  <si>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</si>
  <si>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</si>
  <si>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</si>
  <si>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</si>
  <si>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</si>
  <si>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</si>
  <si>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</si>
  <si>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</si>
  <si>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</si>
  <si>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</si>
  <si>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</si>
  <si>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</si>
  <si>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</si>
  <si>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</si>
  <si>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</si>
  <si>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</si>
  <si>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</si>
  <si>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</si>
  <si>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</si>
  <si>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</si>
  <si>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</si>
  <si>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</si>
  <si>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</si>
  <si>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</si>
  <si>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</si>
  <si>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</si>
  <si>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</si>
  <si>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</si>
  <si>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</si>
  <si>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</si>
  <si>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</si>
  <si>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</si>
  <si>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</si>
  <si>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</si>
  <si>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</si>
  <si>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</si>
  <si>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</si>
  <si>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</si>
  <si>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</si>
  <si>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</si>
  <si>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</si>
  <si>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</si>
  <si>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</si>
  <si>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</si>
  <si>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</si>
  <si>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</si>
  <si>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</si>
  <si>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</si>
  <si>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</si>
  <si>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</si>
  <si>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</si>
  <si>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</si>
  <si>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</si>
  <si>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</si>
  <si>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</si>
  <si>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</si>
  <si>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</si>
  <si>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</si>
  <si>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</si>
  <si>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</si>
  <si>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</si>
  <si>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</si>
  <si>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</si>
  <si>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</si>
  <si>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</si>
  <si>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</si>
  <si>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</si>
  <si>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</si>
  <si>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</si>
  <si>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</si>
  <si>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</si>
  <si>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</si>
  <si>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</si>
  <si>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</si>
  <si>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</si>
  <si>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</si>
  <si>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</si>
  <si>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</si>
  <si>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</si>
  <si>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</si>
  <si>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</si>
  <si>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</si>
  <si>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</si>
  <si>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</si>
  <si>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</si>
  <si>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</si>
  <si>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</si>
  <si>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</si>
  <si>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</si>
  <si>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</si>
  <si>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</si>
  <si>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</si>
  <si>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</si>
  <si>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</si>
  <si>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</si>
  <si>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</si>
  <si>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</si>
  <si>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</si>
  <si>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</si>
  <si>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</si>
  <si>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</si>
  <si>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</si>
  <si>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</si>
  <si>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</si>
  <si>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</si>
  <si>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</si>
  <si>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</si>
  <si>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</si>
  <si>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</si>
  <si>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</si>
  <si>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</si>
  <si>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</si>
  <si>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</si>
  <si>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</si>
  <si>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</si>
  <si>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</si>
  <si>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</si>
  <si>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</si>
  <si>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</si>
  <si>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</si>
  <si>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</si>
  <si>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</si>
  <si>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</si>
  <si>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</si>
  <si>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</si>
  <si>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</si>
  <si>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</si>
  <si>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</si>
  <si>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</si>
  <si>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</si>
  <si>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</si>
  <si>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</si>
  <si>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</si>
  <si>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</si>
  <si>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</si>
  <si>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</si>
  <si>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</si>
  <si>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</si>
  <si>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</si>
  <si>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</si>
  <si>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</si>
  <si>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</si>
  <si>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</si>
  <si>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</si>
  <si>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</si>
  <si>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</si>
  <si>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</si>
  <si>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</si>
  <si>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</si>
  <si>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</si>
  <si>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</si>
  <si>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</si>
  <si>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</si>
  <si>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</si>
  <si>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</si>
  <si>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</si>
  <si>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</si>
  <si>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</si>
  <si>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</si>
  <si>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</si>
  <si>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</si>
  <si>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</si>
  <si>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</si>
  <si>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</si>
  <si>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</si>
  <si>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</si>
  <si>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</si>
  <si>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</si>
  <si>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</si>
  <si>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</si>
  <si>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</si>
  <si>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</si>
  <si>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</si>
  <si>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</si>
  <si>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</si>
  <si>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</si>
  <si>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</si>
  <si>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</si>
  <si>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</si>
  <si>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</si>
  <si>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</si>
  <si>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</si>
  <si>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</si>
  <si>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</si>
  <si>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</si>
  <si>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</si>
  <si>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</si>
  <si>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</si>
  <si>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</si>
  <si>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</si>
  <si>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</si>
  <si>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</si>
  <si>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</si>
  <si>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</si>
  <si>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</si>
  <si>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</si>
  <si>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</si>
  <si>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</si>
  <si>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</si>
  <si>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</si>
  <si>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</si>
  <si>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</si>
  <si>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</si>
  <si>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</si>
  <si>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</si>
  <si>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</si>
  <si>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</si>
  <si>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</si>
  <si>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</si>
  <si>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</si>
  <si>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</si>
  <si>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</si>
  <si>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</si>
  <si>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</si>
  <si>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</si>
  <si>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</si>
  <si>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</si>
  <si>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</si>
  <si>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</si>
  <si>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</si>
  <si>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</si>
  <si>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</si>
  <si>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</si>
  <si>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</si>
  <si>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</si>
  <si>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</si>
  <si>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</si>
  <si>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</si>
  <si>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</si>
  <si>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</si>
  <si>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</si>
  <si>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</si>
  <si>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</si>
  <si>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</si>
  <si>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</si>
  <si>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</si>
  <si>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</si>
  <si>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</si>
  <si>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</si>
  <si>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</si>
  <si>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</si>
  <si>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</si>
  <si>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</si>
  <si>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</si>
  <si>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</si>
  <si>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</si>
  <si>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</si>
  <si>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</si>
  <si>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</si>
  <si>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</si>
  <si>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</si>
  <si>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</si>
  <si>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</si>
  <si>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</si>
  <si>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</si>
  <si>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</si>
  <si>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</si>
  <si>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</si>
  <si>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</si>
  <si>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</si>
  <si>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</si>
  <si>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</si>
  <si>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</si>
  <si>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</si>
  <si>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</si>
  <si>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</si>
  <si>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</si>
  <si>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</si>
  <si>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</si>
  <si>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</si>
  <si>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</si>
  <si>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</si>
  <si>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</si>
  <si>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</si>
  <si>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</si>
  <si>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</si>
  <si>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</si>
  <si>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</si>
  <si>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</si>
  <si>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</si>
  <si>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</si>
  <si>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</si>
  <si>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</si>
  <si>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</si>
  <si>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</si>
  <si>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</si>
  <si>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</si>
  <si>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</si>
  <si>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</si>
  <si>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</si>
  <si>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</si>
  <si>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</si>
  <si>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</si>
  <si>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</si>
  <si>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</si>
  <si>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</si>
  <si>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</si>
  <si>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</si>
  <si>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</si>
  <si>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</si>
  <si>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</si>
  <si>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</si>
  <si>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</si>
  <si>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</si>
  <si>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</si>
  <si>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</si>
  <si>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</si>
  <si>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</si>
  <si>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</si>
  <si>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</si>
  <si>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</si>
  <si>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</si>
  <si>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</si>
  <si>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</si>
  <si>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</si>
  <si>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</si>
  <si>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</si>
  <si>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</si>
  <si>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</si>
  <si>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</si>
  <si>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</si>
  <si>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</si>
  <si>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</si>
  <si>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</si>
  <si>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</si>
  <si>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</si>
  <si>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</si>
  <si>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</si>
  <si>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</si>
  <si>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</si>
  <si>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</si>
  <si>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</si>
  <si>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</si>
  <si>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</si>
  <si>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</si>
  <si>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</si>
  <si>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</si>
  <si>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</si>
  <si>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</si>
  <si>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</si>
  <si>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</si>
  <si>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</si>
  <si>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</si>
  <si>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</si>
  <si>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</si>
  <si>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</si>
  <si>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</si>
  <si>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</si>
  <si>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</si>
  <si>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</si>
  <si>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</si>
  <si>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</si>
  <si>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</si>
  <si>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</si>
  <si>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</si>
  <si>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</si>
  <si>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</si>
  <si>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</si>
  <si>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</si>
  <si>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</si>
  <si>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</si>
  <si>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</si>
  <si>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</si>
  <si>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</si>
  <si>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</si>
  <si>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</si>
  <si>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</si>
  <si>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</si>
  <si>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</si>
  <si>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</si>
  <si>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</si>
  <si>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</si>
  <si>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</si>
  <si>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</si>
  <si>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</si>
  <si>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</si>
  <si>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</si>
  <si>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</si>
  <si>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</si>
  <si>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</si>
  <si>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</si>
  <si>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</si>
  <si>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</si>
  <si>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</si>
  <si>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</si>
  <si>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</si>
  <si>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</si>
  <si>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</si>
  <si>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</si>
  <si>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</si>
  <si>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</si>
  <si>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</si>
  <si>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</si>
  <si>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</si>
  <si>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</si>
  <si>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</si>
  <si>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</si>
  <si>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</si>
  <si>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</si>
  <si>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</si>
  <si>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</si>
  <si>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</si>
  <si>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</si>
  <si>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</si>
  <si>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</si>
  <si>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</si>
  <si>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</si>
  <si>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</si>
  <si>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</si>
  <si>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</si>
  <si>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</si>
  <si>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</si>
  <si>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</si>
  <si>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</si>
  <si>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</si>
  <si>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</si>
  <si>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</si>
  <si>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</si>
  <si>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</si>
  <si>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</si>
  <si>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</si>
  <si>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</si>
  <si>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</si>
  <si>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</si>
  <si>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</si>
  <si>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</si>
  <si>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</si>
  <si>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</si>
  <si>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</si>
  <si>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</si>
  <si>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</si>
  <si>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</si>
  <si>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</si>
  <si>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</si>
  <si>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</si>
  <si>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</si>
  <si>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</si>
  <si>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</si>
  <si>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</si>
  <si>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</si>
  <si>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</si>
  <si>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</si>
  <si>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</si>
  <si>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</si>
  <si>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</si>
  <si>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</si>
  <si>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</si>
  <si>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</si>
  <si>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</si>
  <si>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</si>
  <si>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</si>
  <si>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</si>
  <si>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</si>
  <si>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</si>
  <si>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</si>
  <si>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</si>
  <si>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</si>
  <si>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</si>
  <si>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</si>
  <si>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</si>
  <si>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</si>
  <si>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</si>
  <si>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</si>
  <si>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</si>
  <si>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</si>
  <si>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</si>
  <si>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</si>
  <si>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</si>
  <si>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</si>
  <si>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</si>
  <si>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</si>
  <si>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</si>
  <si>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</si>
  <si>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</si>
  <si>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</si>
  <si>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</si>
  <si>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</si>
  <si>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</si>
  <si>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</si>
  <si>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</si>
  <si>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</si>
  <si>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</si>
  <si>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</si>
  <si>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</si>
  <si>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</si>
  <si>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</si>
  <si>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</si>
  <si>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</si>
  <si>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</si>
  <si>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</si>
  <si>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</si>
  <si>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</si>
  <si>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</si>
  <si>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</si>
  <si>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</si>
  <si>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</si>
  <si>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</si>
  <si>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</si>
  <si>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</si>
  <si>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</si>
  <si>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</si>
  <si>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</si>
  <si>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</si>
  <si>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</si>
  <si>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</si>
  <si>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</si>
  <si>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</si>
  <si>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</si>
  <si>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</si>
  <si>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</si>
  <si>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</si>
  <si>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</si>
  <si>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</si>
  <si>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</si>
  <si>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</si>
  <si>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</si>
  <si>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</si>
  <si>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</si>
  <si>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</si>
  <si>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</si>
  <si>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</si>
  <si>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</si>
  <si>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</si>
  <si>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</si>
  <si>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</si>
  <si>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</si>
  <si>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</si>
  <si>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</si>
  <si>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</si>
  <si>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</si>
  <si>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</si>
  <si>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</si>
  <si>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</si>
  <si>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</si>
  <si>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</si>
  <si>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</si>
  <si>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</si>
  <si>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</si>
  <si>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</si>
  <si>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</si>
  <si>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</si>
  <si>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</si>
  <si>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</si>
  <si>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</si>
  <si>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</si>
  <si>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</si>
  <si>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</si>
  <si>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</si>
  <si>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</si>
  <si>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</si>
  <si>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</si>
  <si>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</si>
  <si>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</si>
  <si>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</si>
  <si>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</si>
  <si>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</si>
  <si>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</si>
  <si>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</si>
  <si>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</si>
  <si>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</si>
  <si>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</si>
  <si>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</si>
  <si>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</si>
  <si>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</si>
  <si>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</si>
  <si>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</si>
  <si>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</si>
  <si>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</si>
  <si>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</si>
  <si>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</si>
  <si>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</si>
  <si>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</si>
  <si>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</si>
  <si>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</si>
  <si>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</si>
  <si>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</si>
  <si>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</si>
  <si>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</si>
  <si>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</si>
  <si>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</si>
  <si>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</si>
  <si>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</si>
  <si>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</si>
  <si>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</si>
  <si>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</si>
  <si>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</si>
  <si>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</si>
  <si>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</si>
  <si>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</si>
  <si>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</si>
  <si>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</si>
  <si>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</si>
  <si>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</si>
  <si>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</si>
  <si>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</si>
  <si>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</si>
  <si>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</si>
  <si>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</si>
  <si>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</si>
  <si>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</si>
  <si>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</si>
  <si>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</si>
  <si>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</si>
  <si>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</si>
  <si>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</si>
  <si>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</si>
  <si>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</si>
  <si>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</si>
  <si>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</si>
  <si>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</si>
  <si>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</si>
  <si>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</si>
  <si>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</si>
  <si>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</si>
  <si>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</si>
  <si>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</si>
  <si>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</si>
  <si>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</si>
  <si>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</si>
  <si>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</si>
  <si>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</si>
  <si>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</si>
  <si>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</si>
  <si>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</si>
  <si>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</si>
  <si>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</si>
  <si>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</si>
  <si>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</si>
  <si>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</si>
  <si>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</si>
  <si>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</si>
  <si>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</si>
  <si>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</si>
  <si>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</si>
  <si>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</si>
  <si>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</si>
  <si>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</si>
  <si>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</si>
  <si>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</si>
  <si>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</si>
  <si>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</si>
  <si>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</si>
  <si>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</si>
  <si>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</si>
  <si>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</si>
  <si>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</si>
  <si>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</si>
  <si>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</si>
  <si>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</si>
  <si>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</si>
  <si>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</si>
  <si>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</si>
  <si>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</si>
  <si>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</si>
  <si>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</si>
  <si>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</si>
  <si>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</si>
  <si>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</si>
  <si>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</si>
  <si>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</si>
  <si>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</si>
  <si>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</si>
  <si>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</si>
  <si>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</si>
  <si>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</si>
  <si>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</si>
  <si>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</si>
  <si>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</si>
  <si>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</si>
  <si>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</si>
  <si>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</si>
  <si>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</si>
  <si>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</si>
  <si>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</si>
  <si>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</si>
  <si>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</si>
  <si>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</si>
  <si>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</si>
  <si>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</si>
  <si>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</si>
  <si>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</si>
  <si>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</si>
  <si>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</si>
  <si>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</si>
  <si>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</si>
  <si>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</si>
  <si>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</si>
  <si>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</si>
  <si>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</si>
  <si>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</si>
  <si>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</si>
  <si>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</si>
  <si>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</si>
  <si>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</si>
  <si>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</si>
  <si>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</si>
  <si>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</si>
  <si>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</si>
  <si>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</si>
  <si>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</si>
  <si>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</si>
  <si>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</si>
  <si>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</si>
  <si>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</si>
  <si>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</si>
  <si>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</si>
  <si>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</si>
  <si>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</si>
  <si>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</si>
  <si>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</si>
  <si>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</si>
  <si>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</si>
  <si>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</si>
  <si>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</si>
  <si>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</si>
  <si>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</si>
  <si>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</si>
  <si>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</si>
  <si>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</si>
  <si>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</si>
  <si>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</si>
  <si>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</si>
  <si>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</si>
  <si>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</si>
  <si>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</si>
  <si>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</si>
  <si>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</si>
  <si>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</si>
  <si>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</si>
  <si>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</si>
  <si>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</si>
  <si>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</si>
  <si>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</si>
  <si>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</si>
  <si>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</si>
  <si>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</si>
  <si>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</si>
  <si>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</si>
  <si>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</si>
  <si>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</si>
  <si>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</si>
  <si>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</si>
  <si>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</si>
  <si>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</si>
  <si>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</si>
  <si>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</si>
  <si>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</si>
  <si>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</si>
  <si>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</si>
  <si>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</si>
  <si>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</si>
  <si>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</si>
  <si>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</si>
  <si>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</si>
  <si>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</si>
  <si>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</si>
  <si>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</si>
  <si>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</si>
  <si>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</si>
  <si>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</si>
  <si>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</si>
  <si>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</si>
  <si>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</si>
  <si>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</si>
  <si>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</si>
  <si>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</si>
  <si>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</si>
  <si>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</si>
  <si>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</si>
  <si>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</si>
  <si>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</si>
  <si>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</si>
  <si>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</si>
  <si>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</si>
  <si>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</si>
  <si>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</si>
  <si>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</si>
  <si>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</si>
  <si>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</si>
  <si>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</si>
  <si>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</si>
  <si>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</si>
  <si>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</si>
  <si>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</si>
  <si>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</si>
  <si>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</si>
  <si>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</si>
  <si>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</si>
  <si>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</si>
  <si>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</si>
  <si>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</si>
  <si>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</si>
  <si>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</si>
  <si>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</si>
  <si>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</si>
  <si>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</si>
  <si>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</si>
  <si>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</si>
  <si>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</si>
  <si>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</si>
  <si>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</si>
  <si>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</si>
  <si>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</si>
  <si>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</si>
  <si>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</si>
  <si>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</si>
  <si>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</si>
  <si>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</si>
  <si>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</si>
  <si>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</si>
  <si>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</si>
  <si>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</si>
  <si>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</si>
  <si>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</si>
  <si>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</si>
  <si>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</si>
  <si>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</si>
  <si>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</si>
  <si>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</si>
  <si>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</si>
  <si>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</si>
  <si>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</si>
  <si>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</si>
  <si>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</si>
  <si>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</si>
  <si>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</si>
  <si>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</si>
  <si>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</si>
  <si>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</si>
  <si>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</si>
  <si>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</si>
  <si>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</si>
  <si>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</si>
  <si>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</si>
  <si>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</si>
  <si>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</si>
  <si>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</si>
  <si>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</si>
  <si>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</si>
  <si>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</si>
  <si>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</si>
  <si>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</si>
  <si>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</si>
  <si>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</si>
  <si>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</si>
  <si>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</si>
  <si>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</si>
  <si>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</si>
  <si>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</si>
  <si>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</si>
  <si>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</si>
  <si>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</si>
  <si>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</si>
  <si>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</si>
  <si>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</si>
  <si>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</si>
  <si>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</si>
  <si>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</si>
  <si>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</si>
  <si>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</si>
  <si>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</si>
  <si>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</si>
  <si>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</si>
  <si>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</si>
  <si>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</si>
  <si>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</si>
  <si>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</si>
  <si>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</si>
  <si>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</si>
  <si>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</si>
  <si>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</si>
  <si>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</si>
  <si>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</si>
  <si>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</si>
  <si>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</si>
  <si>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</si>
  <si>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</si>
  <si>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</si>
  <si>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</si>
  <si>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</si>
  <si>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</si>
  <si>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</si>
  <si>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</si>
  <si>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</si>
  <si>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</si>
  <si>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</si>
  <si>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</si>
  <si>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</si>
  <si>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</si>
  <si>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</si>
  <si>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</si>
  <si>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</si>
  <si>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</si>
  <si>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</si>
  <si>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</si>
  <si>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</si>
  <si>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</si>
  <si>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</si>
  <si>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</si>
  <si>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</si>
  <si>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</si>
  <si>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</si>
  <si>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</si>
  <si>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</si>
  <si>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</si>
  <si>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</si>
  <si>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</si>
  <si>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</si>
  <si>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</si>
  <si>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</si>
  <si>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</si>
  <si>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</si>
  <si>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</si>
  <si>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</si>
  <si>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</si>
  <si>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</si>
  <si>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</si>
  <si>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</si>
  <si>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</si>
  <si>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</si>
  <si>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</si>
  <si>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</si>
  <si>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</si>
  <si>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</si>
  <si>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</si>
  <si>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</si>
  <si>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</si>
  <si>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</si>
  <si>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</si>
  <si>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</si>
  <si>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</si>
  <si>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</si>
  <si>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</si>
  <si>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</si>
  <si>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</si>
  <si>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</si>
  <si>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</si>
  <si>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</si>
  <si>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</si>
  <si>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</si>
  <si>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</si>
  <si>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</si>
  <si>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</si>
  <si>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</si>
  <si>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</si>
  <si>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</si>
  <si>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</si>
  <si>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</si>
  <si>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</si>
  <si>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</si>
  <si>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</si>
  <si>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</si>
  <si>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</si>
  <si>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</si>
  <si>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</si>
  <si>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</si>
  <si>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</si>
  <si>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</si>
  <si>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</si>
  <si>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</si>
  <si>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</si>
  <si>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</si>
  <si>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</si>
  <si>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</si>
  <si>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</si>
  <si>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</si>
  <si>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</si>
  <si>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</si>
  <si>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</si>
  <si>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</si>
  <si>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</si>
  <si>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</si>
  <si>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</si>
  <si>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</si>
  <si>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</si>
  <si>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</si>
  <si>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</si>
  <si>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</si>
  <si>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</si>
  <si>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</si>
  <si>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</si>
  <si>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</si>
  <si>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</si>
  <si>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</si>
  <si>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</si>
  <si>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</si>
  <si>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</si>
  <si>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</si>
  <si>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</si>
  <si>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</si>
  <si>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</si>
  <si>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</si>
  <si>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</si>
  <si>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</si>
  <si>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</si>
  <si>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</si>
  <si>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</si>
  <si>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</si>
  <si>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</si>
  <si>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</si>
  <si>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</si>
  <si>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</si>
  <si>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</si>
  <si>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</si>
  <si>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</si>
  <si>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</si>
  <si>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</si>
  <si>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</si>
  <si>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</si>
  <si>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</si>
  <si>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</si>
  <si>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</si>
  <si>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</si>
  <si>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</si>
  <si>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</si>
  <si>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</si>
  <si>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</si>
  <si>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</si>
  <si>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</si>
  <si>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</si>
  <si>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</si>
  <si>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</si>
  <si>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</si>
  <si>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</si>
  <si>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</si>
  <si>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</si>
  <si>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</si>
  <si>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</si>
  <si>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</si>
  <si>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</si>
  <si>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</si>
  <si>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</si>
  <si>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</si>
  <si>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</si>
  <si>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</si>
  <si>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</si>
  <si>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</si>
  <si>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</si>
  <si>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</si>
  <si>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</si>
  <si>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</si>
  <si>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</si>
  <si>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</si>
  <si>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</si>
  <si>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</si>
  <si>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</si>
  <si>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</si>
  <si>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</si>
  <si>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</si>
  <si>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</si>
  <si>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</si>
  <si>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</si>
  <si>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</si>
  <si>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</si>
  <si>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</si>
  <si>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</si>
  <si>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</si>
  <si>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</si>
  <si>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</si>
  <si>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</si>
  <si>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</si>
  <si>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</si>
  <si>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</si>
  <si>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</si>
  <si>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</si>
  <si>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</si>
  <si>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</si>
  <si>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</si>
  <si>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</si>
  <si>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</si>
  <si>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</si>
  <si>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</si>
  <si>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</si>
  <si>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</si>
  <si>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</si>
  <si>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</si>
  <si>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</si>
  <si>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</si>
  <si>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</si>
  <si>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</si>
  <si>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</si>
  <si>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</si>
  <si>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</si>
  <si>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</si>
  <si>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</si>
  <si>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</si>
  <si>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</si>
  <si>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</si>
  <si>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</si>
  <si>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</si>
  <si>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</si>
  <si>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</si>
  <si>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</si>
  <si>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</si>
  <si>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</si>
  <si>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</si>
  <si>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</si>
  <si>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</si>
  <si>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</si>
  <si>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</si>
  <si>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</si>
  <si>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</si>
  <si>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</si>
  <si>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</si>
  <si>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</si>
  <si>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</si>
  <si>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</si>
  <si>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</si>
  <si>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</si>
  <si>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</si>
  <si>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</si>
  <si>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</si>
  <si>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</si>
  <si>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</si>
  <si>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</si>
  <si>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</si>
  <si>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</si>
  <si>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</si>
  <si>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</si>
  <si>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</si>
  <si>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</si>
  <si>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</si>
  <si>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</si>
  <si>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</si>
  <si>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</si>
  <si>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</si>
  <si>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</si>
  <si>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</si>
  <si>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</si>
  <si>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</si>
  <si>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</si>
  <si>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</si>
  <si>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</si>
  <si>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</si>
  <si>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</si>
  <si>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</si>
  <si>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</si>
  <si>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</si>
  <si>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</si>
  <si>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</si>
  <si>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</si>
  <si>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</si>
  <si>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</si>
  <si>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</si>
  <si>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</si>
  <si>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</si>
  <si>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</si>
  <si>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</si>
  <si>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</si>
  <si>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</si>
  <si>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</si>
  <si>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</si>
  <si>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</si>
  <si>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</si>
  <si>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</si>
  <si>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</si>
  <si>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</si>
  <si>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</si>
  <si>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</si>
  <si>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</si>
  <si>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</si>
  <si>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</si>
  <si>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</si>
  <si>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</si>
  <si>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</si>
  <si>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</si>
  <si>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</si>
  <si>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</si>
  <si>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</si>
  <si>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</si>
  <si>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</si>
  <si>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</si>
  <si>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</si>
  <si>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</si>
  <si>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</si>
  <si>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</si>
  <si>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</si>
  <si>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</si>
  <si>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</si>
  <si>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</si>
  <si>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</si>
  <si>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</si>
  <si>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</si>
  <si>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</si>
  <si>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</si>
  <si>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</si>
  <si>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</si>
  <si>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</si>
  <si>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</si>
  <si>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</si>
  <si>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</si>
  <si>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</si>
  <si>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</si>
  <si>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</si>
  <si>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</si>
  <si>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</si>
  <si>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</si>
  <si>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</si>
  <si>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</si>
  <si>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</si>
  <si>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</si>
  <si>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</si>
  <si>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</si>
  <si>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</si>
  <si>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</si>
  <si>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</si>
  <si>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</si>
  <si>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</si>
  <si>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</si>
  <si>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</si>
  <si>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</si>
  <si>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</si>
  <si>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</si>
  <si>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</si>
  <si>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</si>
  <si>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</si>
  <si>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</si>
  <si>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</si>
  <si>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</si>
  <si>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</si>
  <si>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</si>
  <si>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</si>
  <si>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</si>
  <si>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</si>
  <si>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</si>
  <si>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</si>
  <si>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</si>
  <si>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</si>
  <si>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</si>
  <si>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</si>
  <si>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</si>
  <si>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</si>
  <si>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</si>
  <si>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</si>
  <si>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</si>
  <si>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</si>
  <si>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</si>
  <si>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</si>
  <si>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</si>
  <si>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</si>
  <si>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</si>
  <si>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</si>
  <si>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</si>
  <si>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</si>
  <si>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</si>
  <si>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</si>
  <si>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</si>
  <si>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</si>
  <si>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</si>
  <si>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</si>
  <si>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</si>
  <si>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</si>
  <si>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</si>
  <si>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</si>
  <si>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</si>
  <si>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</si>
  <si>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</si>
  <si>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</si>
  <si>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</si>
  <si>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</si>
  <si>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</si>
  <si>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</si>
  <si>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</si>
  <si>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</si>
  <si>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</si>
  <si>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</si>
  <si>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</si>
  <si>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</si>
  <si>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</si>
  <si>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</si>
  <si>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</si>
  <si>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</si>
  <si>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</si>
  <si>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</si>
  <si>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</si>
  <si>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</si>
  <si>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</si>
  <si>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</si>
  <si>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</si>
  <si>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</si>
  <si>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</si>
  <si>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</si>
  <si>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</si>
  <si>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</si>
  <si>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</si>
  <si>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</si>
  <si>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</si>
  <si>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</si>
  <si>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</si>
  <si>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</si>
  <si>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</si>
  <si>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</si>
  <si>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</si>
  <si>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</si>
  <si>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</si>
  <si>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</si>
  <si>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</si>
  <si>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</si>
  <si>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</si>
  <si>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</si>
  <si>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</si>
  <si>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</si>
  <si>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</si>
  <si>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</si>
  <si>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</si>
  <si>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</si>
  <si>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</si>
  <si>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</si>
  <si>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</si>
  <si>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</si>
  <si>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</si>
  <si>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</si>
  <si>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</si>
  <si>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</si>
  <si>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</si>
  <si>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</si>
  <si>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</si>
  <si>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</si>
  <si>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</si>
  <si>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</si>
  <si>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</si>
  <si>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</si>
  <si>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</si>
  <si>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</si>
  <si>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</si>
  <si>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</si>
  <si>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</si>
  <si>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</si>
  <si>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</si>
  <si>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</si>
  <si>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</si>
  <si>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</si>
  <si>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</si>
  <si>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</si>
  <si>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</si>
  <si>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</si>
  <si>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</si>
  <si>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</si>
  <si>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</si>
  <si>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</si>
  <si>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</si>
  <si>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</si>
  <si>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</si>
  <si>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</si>
  <si>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</si>
  <si>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</si>
  <si>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</si>
  <si>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</si>
  <si>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</si>
  <si>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</si>
  <si>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</si>
  <si>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</si>
  <si>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</si>
  <si>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</si>
  <si>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</si>
  <si>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</si>
  <si>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</si>
  <si>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</si>
  <si>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</si>
  <si>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</si>
  <si>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</si>
  <si>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</si>
  <si>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</si>
  <si>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</si>
  <si>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</si>
  <si>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</si>
  <si>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</si>
  <si>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</si>
  <si>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</si>
  <si>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</si>
  <si>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</si>
  <si>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</si>
  <si>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</si>
  <si>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</si>
  <si>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</si>
  <si>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</si>
  <si>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</si>
  <si>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</si>
  <si>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</si>
  <si>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</si>
  <si>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</si>
  <si>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</si>
  <si>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</si>
  <si>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</si>
  <si>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</si>
  <si>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</si>
  <si>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</si>
  <si>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</si>
  <si>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</si>
  <si>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</si>
  <si>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</si>
  <si>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</si>
  <si>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</si>
  <si>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</si>
  <si>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</si>
  <si>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</si>
  <si>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</si>
  <si>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</si>
  <si>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</si>
  <si>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</si>
  <si>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</si>
  <si>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</si>
  <si>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</si>
  <si>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</si>
  <si>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</si>
  <si>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</si>
  <si>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</si>
  <si>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</si>
  <si>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</si>
  <si>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</si>
  <si>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</si>
  <si>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</si>
  <si>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</si>
  <si>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</si>
  <si>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</si>
  <si>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</si>
  <si>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</si>
  <si>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</si>
  <si>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</si>
  <si>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</si>
  <si>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</si>
  <si>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</si>
  <si>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</si>
  <si>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</si>
  <si>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</si>
  <si>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</si>
  <si>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</si>
  <si>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</si>
  <si>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</si>
  <si>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</si>
  <si>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</si>
  <si>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</si>
  <si>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</si>
  <si>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</si>
  <si>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</si>
  <si>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</si>
  <si>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</si>
  <si>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</si>
  <si>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</si>
  <si>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</si>
  <si>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</si>
  <si>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</si>
  <si>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</si>
  <si>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</si>
  <si>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</si>
  <si>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</si>
  <si>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</si>
  <si>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</si>
  <si>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</si>
  <si>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</si>
  <si>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</si>
  <si>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</si>
  <si>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</si>
  <si>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</si>
  <si>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</si>
  <si>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</si>
  <si>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</si>
  <si>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</si>
  <si>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</si>
  <si>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</si>
  <si>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</si>
  <si>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</si>
  <si>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</si>
  <si>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</si>
  <si>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</si>
  <si>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</si>
  <si>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</si>
  <si>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</si>
  <si>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</si>
  <si>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</si>
  <si>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</si>
  <si>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</si>
  <si>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</si>
  <si>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</si>
  <si>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</si>
  <si>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</si>
  <si>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</si>
  <si>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</si>
  <si>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</si>
  <si>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</si>
  <si>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</si>
  <si>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</si>
  <si>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</si>
  <si>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</si>
  <si>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</si>
  <si>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</si>
  <si>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</si>
  <si>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</si>
  <si>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</si>
  <si>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</si>
  <si>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</si>
  <si>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</si>
  <si>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</si>
  <si>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</si>
  <si>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</si>
  <si>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</si>
  <si>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</si>
  <si>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</si>
  <si>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</si>
  <si>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</si>
  <si>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</si>
  <si>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</si>
  <si>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</si>
  <si>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</si>
  <si>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</si>
  <si>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</si>
  <si>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</si>
  <si>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</si>
  <si>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</si>
  <si>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</si>
  <si>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</si>
  <si>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</si>
  <si>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</si>
  <si>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</si>
  <si>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</si>
  <si>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</si>
  <si>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</si>
  <si>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</si>
  <si>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</si>
  <si>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</si>
  <si>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</si>
  <si>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</si>
  <si>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</si>
  <si>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</si>
  <si>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</si>
  <si>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</si>
  <si>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</si>
  <si>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</si>
  <si>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</si>
  <si>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</si>
  <si>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</si>
  <si>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</si>
  <si>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</si>
  <si>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</si>
  <si>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</si>
  <si>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</si>
  <si>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</si>
  <si>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</si>
  <si>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</si>
  <si>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</si>
  <si>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</si>
  <si>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</si>
  <si>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</si>
  <si>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</si>
  <si>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</si>
  <si>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</si>
  <si>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</si>
  <si>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</si>
  <si>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</si>
  <si>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</si>
  <si>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</si>
  <si>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</si>
  <si>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</si>
  <si>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</si>
  <si>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</si>
  <si>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</si>
  <si>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</si>
  <si>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</si>
  <si>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</si>
  <si>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</si>
  <si>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</si>
  <si>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</si>
  <si>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</si>
  <si>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</si>
  <si>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</si>
  <si>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</si>
  <si>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</si>
  <si>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</si>
  <si>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</si>
  <si>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</si>
  <si>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</si>
  <si>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</si>
  <si>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</si>
  <si>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</si>
  <si>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</si>
  <si>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</si>
  <si>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</si>
  <si>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</si>
  <si>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</si>
  <si>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</si>
  <si>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</si>
  <si>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</si>
  <si>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</si>
  <si>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</si>
  <si>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</si>
  <si>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</si>
  <si>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</si>
  <si>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</si>
  <si>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</si>
  <si>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</si>
  <si>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</si>
  <si>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</si>
  <si>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</si>
  <si>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</si>
  <si>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</si>
  <si>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</si>
  <si>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</si>
  <si>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</si>
  <si>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</si>
  <si>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</si>
  <si>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</si>
  <si>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</si>
  <si>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</si>
  <si>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</si>
  <si>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</si>
  <si>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</si>
  <si>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</si>
  <si>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</si>
  <si>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</si>
  <si>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</si>
  <si>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</si>
  <si>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</si>
  <si>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</si>
  <si>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</si>
  <si>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</si>
  <si>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</si>
  <si>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</si>
  <si>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</si>
  <si>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</si>
  <si>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</si>
  <si>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</si>
  <si>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</si>
  <si>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</si>
  <si>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</si>
  <si>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</si>
  <si>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</si>
  <si>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</si>
  <si>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</si>
  <si>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</si>
  <si>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</si>
  <si>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</si>
  <si>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</si>
  <si>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</si>
  <si>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</si>
  <si>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</si>
  <si>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</si>
  <si>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</si>
  <si>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</si>
  <si>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</si>
  <si>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</si>
  <si>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</si>
  <si>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</si>
  <si>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</si>
  <si>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</si>
  <si>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</si>
  <si>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</si>
  <si>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</si>
  <si>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</si>
  <si>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</si>
  <si>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</si>
  <si>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</si>
  <si>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</si>
  <si>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</si>
  <si>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</si>
  <si>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</si>
  <si>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</si>
  <si>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</si>
  <si>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</si>
  <si>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</si>
  <si>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</si>
  <si>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</si>
  <si>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</si>
  <si>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</si>
  <si>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</si>
  <si>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</si>
  <si>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</si>
  <si>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</si>
  <si>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</si>
  <si>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</si>
  <si>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</si>
  <si>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</si>
  <si>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</si>
  <si>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</si>
  <si>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</si>
  <si>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</si>
  <si>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</si>
  <si>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</si>
  <si>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</si>
  <si>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</si>
  <si>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</si>
  <si>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</si>
  <si>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</si>
  <si>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</si>
  <si>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</si>
  <si>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</si>
  <si>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</si>
  <si>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</si>
  <si>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</si>
  <si>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</si>
  <si>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</si>
  <si>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</si>
  <si>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</si>
  <si>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</si>
  <si>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</si>
  <si>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</si>
  <si>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</si>
  <si>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</si>
  <si>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</si>
  <si>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</si>
  <si>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</si>
  <si>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</si>
  <si>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</si>
  <si>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</si>
  <si>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</si>
  <si>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</si>
  <si>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</si>
  <si>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</si>
  <si>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</si>
  <si>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</si>
  <si>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</si>
  <si>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</si>
  <si>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</si>
  <si>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</si>
  <si>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</si>
  <si>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</si>
  <si>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</si>
  <si>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</si>
  <si>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</si>
  <si>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</si>
  <si>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</si>
  <si>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</si>
  <si>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</si>
  <si>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</si>
  <si>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</si>
  <si>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</si>
  <si>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</si>
  <si>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</si>
  <si>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</si>
  <si>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</si>
  <si>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</si>
  <si>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</si>
  <si>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</si>
  <si>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</si>
  <si>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</si>
  <si>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</si>
  <si>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</si>
  <si>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</si>
  <si>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</si>
  <si>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</si>
  <si>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</si>
  <si>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</si>
  <si>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</si>
  <si>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</si>
  <si>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</si>
  <si>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</si>
  <si>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</si>
  <si>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</si>
  <si>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</si>
  <si>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</si>
  <si>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</si>
  <si>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</si>
  <si>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</si>
  <si>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</si>
  <si>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</si>
  <si>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</si>
  <si>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</si>
  <si>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</si>
  <si>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</si>
  <si>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</si>
  <si>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</si>
  <si>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</si>
  <si>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</si>
  <si>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</si>
  <si>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</si>
  <si>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</si>
  <si>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</si>
  <si>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</si>
  <si>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</si>
  <si>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</si>
  <si>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</si>
  <si>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</si>
  <si>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</si>
  <si>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</si>
  <si>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</si>
  <si>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</si>
  <si>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</si>
  <si>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</si>
  <si>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</si>
  <si>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</si>
  <si>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</si>
  <si>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</si>
  <si>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</si>
  <si>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</si>
  <si>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</si>
  <si>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</si>
  <si>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</si>
  <si>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</si>
  <si>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</si>
  <si>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</si>
  <si>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</si>
  <si>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</si>
  <si>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</si>
  <si>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</si>
  <si>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</si>
  <si>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</si>
  <si>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</si>
  <si>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</si>
  <si>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</si>
  <si>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</si>
  <si>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</si>
  <si>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</si>
  <si>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</si>
  <si>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</si>
  <si>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</si>
  <si>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</si>
  <si>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</si>
  <si>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</si>
  <si>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</si>
  <si>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</si>
  <si>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</si>
  <si>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</si>
  <si>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</si>
  <si>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</si>
  <si>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</si>
  <si>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</si>
  <si>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</si>
  <si>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</si>
  <si>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</si>
  <si>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</si>
  <si>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</si>
  <si>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</si>
  <si>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</si>
  <si>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</si>
  <si>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</si>
  <si>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</si>
  <si>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</si>
  <si>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</si>
  <si>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</si>
  <si>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</si>
  <si>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</si>
  <si>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</si>
  <si>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</si>
  <si>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</si>
  <si>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</si>
  <si>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</si>
  <si>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</si>
  <si>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</si>
  <si>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</si>
  <si>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</si>
  <si>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</si>
  <si>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</si>
  <si>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</si>
  <si>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</si>
  <si>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</si>
  <si>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</si>
  <si>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</si>
  <si>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</si>
  <si>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</si>
  <si>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</si>
  <si>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</si>
  <si>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</si>
  <si>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</si>
  <si>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</si>
  <si>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</si>
  <si>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</si>
  <si>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</si>
  <si>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</si>
  <si>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</si>
  <si>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</si>
  <si>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</si>
  <si>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</si>
  <si>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</si>
  <si>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</si>
  <si>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</si>
  <si>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</si>
  <si>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</si>
  <si>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</si>
  <si>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</si>
  <si>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</si>
  <si>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</si>
  <si>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</si>
  <si>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</si>
  <si>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</si>
  <si>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</si>
  <si>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</si>
  <si>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</si>
  <si>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</si>
  <si>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</si>
  <si>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</si>
  <si>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</si>
  <si>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</si>
  <si>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</si>
  <si>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</si>
  <si>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</si>
  <si>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</si>
  <si>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</si>
  <si>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</si>
  <si>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</si>
  <si>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</si>
  <si>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</si>
  <si>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</si>
  <si>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</si>
  <si>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</si>
  <si>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</si>
  <si>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</si>
  <si>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</si>
  <si>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</si>
  <si>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</si>
  <si>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</si>
  <si>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</si>
  <si>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</si>
  <si>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</si>
  <si>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</si>
  <si>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</si>
  <si>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</si>
  <si>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</si>
  <si>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</si>
  <si>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</si>
  <si>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</si>
  <si>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</si>
  <si>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</si>
  <si>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</si>
  <si>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</si>
  <si>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</si>
  <si>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</si>
  <si>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</si>
  <si>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</si>
  <si>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</si>
  <si>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</si>
  <si>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</si>
  <si>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</si>
  <si>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</si>
  <si>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</si>
  <si>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</si>
  <si>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</si>
  <si>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</si>
  <si>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</si>
  <si>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</si>
  <si>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</si>
  <si>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</si>
  <si>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</si>
  <si>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</si>
  <si>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</si>
  <si>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</si>
  <si>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</si>
  <si>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</si>
  <si>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</si>
  <si>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</si>
  <si>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</si>
  <si>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</si>
  <si>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</si>
  <si>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</si>
  <si>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</si>
  <si>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</si>
  <si>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</si>
  <si>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</si>
  <si>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</si>
  <si>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</si>
  <si>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</si>
  <si>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</si>
  <si>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</si>
  <si>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</si>
  <si>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</si>
  <si>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</si>
  <si>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</si>
  <si>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</si>
  <si>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</si>
  <si>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</si>
  <si>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</si>
  <si>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</si>
  <si>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</si>
  <si>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</si>
  <si>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</si>
  <si>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</si>
  <si>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</si>
  <si>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</si>
  <si>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</si>
  <si>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</si>
  <si>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</si>
  <si>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</si>
  <si>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</si>
  <si>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</si>
  <si>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</si>
  <si>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</si>
  <si>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</si>
  <si>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</si>
  <si>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</si>
  <si>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</si>
  <si>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</si>
  <si>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</si>
  <si>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</si>
  <si>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</si>
  <si>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</si>
  <si>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</si>
  <si>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</si>
  <si>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</si>
  <si>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</si>
  <si>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</si>
  <si>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</si>
  <si>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</si>
  <si>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</si>
  <si>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</si>
  <si>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</si>
  <si>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</si>
  <si>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</si>
  <si>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</si>
  <si>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</si>
  <si>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</si>
  <si>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</si>
  <si>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</si>
  <si>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</si>
  <si>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</si>
  <si>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</si>
  <si>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</si>
  <si>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</si>
  <si>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</si>
  <si>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</si>
  <si>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</si>
  <si>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</si>
  <si>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</si>
  <si>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</si>
  <si>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</si>
  <si>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</si>
  <si>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</si>
  <si>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</si>
  <si>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</si>
  <si>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</si>
  <si>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</si>
  <si>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</si>
  <si>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</si>
  <si>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</si>
  <si>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</si>
  <si>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</si>
  <si>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</si>
  <si>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</si>
  <si>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</si>
  <si>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</si>
  <si>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</si>
  <si>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</si>
  <si>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</si>
  <si>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</si>
  <si>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</si>
  <si>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</si>
  <si>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</si>
  <si>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</si>
  <si>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</si>
  <si>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</si>
  <si>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</si>
  <si>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</si>
  <si>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</si>
  <si>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</si>
  <si>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</si>
  <si>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</si>
  <si>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</si>
  <si>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</si>
  <si>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</si>
  <si>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</si>
  <si>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</si>
  <si>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</si>
  <si>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</si>
  <si>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</si>
  <si>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</si>
  <si>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</si>
  <si>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</si>
  <si>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</si>
  <si>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</si>
  <si>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</si>
  <si>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</si>
  <si>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</si>
  <si>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</si>
  <si>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</si>
  <si>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</si>
  <si>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</si>
  <si>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</si>
  <si>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</si>
  <si>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</si>
  <si>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</si>
  <si>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</si>
  <si>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</si>
  <si>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</si>
  <si>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</si>
  <si>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</si>
  <si>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</si>
  <si>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</si>
  <si>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</si>
  <si>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</si>
  <si>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</si>
  <si>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</si>
  <si>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</si>
  <si>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</si>
  <si>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</si>
  <si>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</si>
  <si>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</si>
  <si>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</si>
  <si>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</si>
  <si>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</si>
  <si>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</si>
  <si>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</si>
  <si>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</si>
  <si>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</si>
  <si>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</si>
  <si>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</si>
  <si>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</si>
  <si>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</si>
  <si>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</si>
  <si>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</si>
  <si>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</si>
  <si>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</si>
  <si>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</si>
  <si>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</si>
  <si>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</si>
  <si>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</si>
  <si>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</si>
  <si>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</si>
  <si>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</si>
  <si>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</si>
  <si>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</si>
  <si>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</si>
  <si>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</si>
  <si>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</si>
  <si>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</si>
  <si>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</si>
  <si>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</si>
  <si>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</si>
  <si>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</si>
  <si>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</si>
  <si>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</si>
  <si>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</si>
  <si>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</si>
  <si>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</si>
  <si>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</si>
  <si>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</si>
  <si>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</si>
  <si>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</si>
  <si>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</si>
  <si>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</si>
  <si>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</si>
  <si>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</si>
  <si>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</si>
  <si>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</si>
  <si>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</si>
  <si>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</si>
  <si>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</si>
  <si>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</si>
  <si>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</si>
  <si>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</si>
  <si>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</si>
  <si>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</si>
  <si>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</si>
  <si>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</si>
  <si>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</si>
  <si>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</si>
  <si>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</si>
  <si>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</si>
  <si>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</si>
  <si>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</si>
  <si>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</si>
  <si>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</si>
  <si>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</si>
  <si>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</si>
  <si>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</si>
  <si>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</si>
  <si>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</si>
  <si>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</si>
  <si>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</si>
  <si>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</si>
  <si>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</si>
  <si>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</si>
  <si>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</si>
  <si>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</si>
  <si>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</si>
  <si>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</si>
  <si>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</si>
  <si>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</si>
  <si>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</si>
  <si>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</si>
  <si>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</si>
  <si>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</si>
  <si>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</si>
  <si>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</si>
  <si>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</si>
  <si>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</si>
  <si>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</si>
  <si>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</si>
  <si>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</si>
  <si>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</si>
  <si>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</si>
  <si>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</si>
  <si>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</si>
  <si>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</si>
  <si>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</si>
  <si>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</si>
  <si>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</si>
  <si>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</si>
  <si>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</si>
  <si>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</si>
  <si>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</si>
  <si>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</si>
  <si>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</si>
  <si>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</si>
  <si>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</si>
  <si>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</si>
  <si>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</si>
  <si>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</si>
  <si>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</si>
  <si>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</si>
  <si>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</si>
  <si>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</si>
  <si>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</si>
  <si>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</si>
  <si>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</si>
  <si>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</si>
  <si>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</si>
  <si>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</si>
  <si>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</si>
  <si>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</si>
  <si>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</si>
  <si>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</si>
  <si>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</si>
  <si>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</si>
  <si>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</si>
  <si>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</si>
  <si>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</si>
  <si>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</si>
  <si>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</si>
  <si>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</si>
  <si>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</si>
  <si>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</si>
  <si>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</si>
  <si>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</si>
  <si>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</si>
  <si>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</si>
  <si>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</si>
  <si>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</si>
  <si>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</si>
  <si>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</si>
  <si>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</si>
  <si>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</si>
  <si>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</si>
  <si>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</si>
  <si>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</si>
  <si>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</si>
  <si>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</si>
  <si>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</si>
  <si>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</si>
  <si>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</si>
  <si>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</si>
  <si>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</si>
  <si>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</si>
  <si>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</si>
  <si>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</si>
  <si>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</si>
  <si>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</si>
  <si>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</si>
  <si>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</si>
  <si>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</si>
  <si>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</si>
  <si>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</si>
  <si>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</si>
  <si>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</si>
  <si>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</si>
  <si>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</si>
  <si>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</si>
  <si>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</si>
  <si>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</si>
  <si>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</si>
  <si>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</si>
  <si>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</si>
  <si>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</si>
  <si>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</si>
  <si>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</si>
  <si>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</si>
  <si>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</si>
  <si>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</si>
  <si>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</si>
  <si>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</si>
  <si>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</si>
  <si>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</si>
  <si>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</si>
  <si>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</si>
  <si>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</si>
  <si>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</si>
  <si>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</si>
  <si>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</si>
  <si>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</si>
  <si>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</si>
  <si>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</si>
  <si>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</si>
  <si>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</si>
  <si>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</si>
  <si>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</si>
  <si>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</si>
  <si>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</si>
  <si>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</si>
  <si>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</si>
  <si>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</si>
  <si>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</si>
  <si>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</si>
  <si>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</si>
  <si>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</si>
  <si>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</si>
  <si>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</si>
  <si>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</si>
  <si>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</si>
  <si>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</si>
  <si>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</si>
  <si>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</si>
  <si>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</si>
  <si>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</si>
  <si>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</si>
  <si>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</si>
  <si>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</si>
  <si>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</si>
  <si>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</si>
  <si>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</si>
  <si>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</si>
  <si>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</si>
  <si>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</si>
  <si>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</si>
  <si>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</si>
  <si>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</si>
  <si>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</si>
  <si>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</si>
  <si>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</si>
  <si>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</si>
  <si>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</si>
  <si>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</si>
  <si>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</si>
  <si>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</si>
  <si>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</si>
  <si>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</si>
  <si>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</si>
  <si>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</si>
  <si>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</si>
  <si>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</si>
  <si>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</si>
  <si>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</si>
  <si>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</si>
  <si>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</si>
  <si>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</si>
  <si>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</si>
  <si>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</si>
  <si>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</si>
  <si>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</si>
  <si>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</si>
  <si>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</si>
  <si>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</si>
  <si>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</si>
  <si>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</si>
  <si>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</si>
  <si>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</si>
  <si>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</si>
  <si>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</si>
  <si>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</si>
  <si>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</si>
  <si>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</si>
  <si>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</si>
  <si>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</si>
  <si>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</si>
  <si>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</si>
  <si>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</si>
  <si>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</si>
  <si>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</si>
  <si>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</si>
  <si>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</si>
  <si>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</si>
  <si>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</si>
  <si>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</si>
  <si>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</si>
  <si>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</si>
  <si>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</si>
  <si>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</si>
  <si>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</si>
  <si>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</si>
  <si>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</si>
  <si>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</si>
  <si>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</si>
  <si>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</si>
  <si>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</si>
  <si>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</si>
  <si>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</si>
  <si>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</si>
  <si>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</si>
  <si>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</si>
  <si>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</si>
  <si>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</si>
  <si>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</si>
  <si>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</si>
  <si>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</si>
  <si>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</si>
  <si>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</si>
  <si>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</si>
  <si>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</si>
  <si>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</si>
  <si>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</si>
  <si>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</si>
  <si>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</si>
  <si>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</si>
  <si>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</si>
  <si>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</si>
  <si>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</si>
  <si>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</si>
  <si>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</si>
  <si>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</si>
  <si>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</si>
  <si>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</si>
  <si>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</si>
  <si>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</si>
  <si>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</si>
  <si>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</si>
  <si>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</si>
  <si>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</si>
  <si>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</si>
  <si>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</si>
  <si>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</si>
  <si>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</si>
  <si>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</si>
  <si>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</si>
  <si>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</si>
  <si>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</si>
  <si>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</si>
  <si>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</si>
  <si>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</si>
  <si>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</si>
  <si>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</si>
  <si>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</si>
  <si>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</si>
  <si>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</si>
  <si>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</si>
  <si>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</si>
  <si>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</si>
  <si>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</si>
  <si>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</si>
  <si>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</si>
  <si>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</si>
  <si>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</si>
  <si>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</si>
  <si>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</si>
  <si>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</si>
  <si>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</si>
  <si>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</si>
  <si>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</si>
  <si>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</si>
  <si>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</si>
  <si>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</si>
  <si>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</si>
  <si>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</si>
  <si>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</si>
  <si>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</si>
  <si>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</si>
  <si>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</si>
  <si>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</si>
  <si>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</si>
  <si>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</si>
  <si>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</si>
  <si>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</si>
  <si>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</si>
  <si>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</si>
  <si>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</si>
  <si>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</si>
  <si>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</si>
  <si>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</si>
  <si>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</si>
  <si>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</si>
  <si>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</si>
  <si>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</si>
  <si>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</si>
  <si>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</si>
  <si>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</si>
  <si>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</si>
  <si>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</si>
  <si>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</si>
  <si>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</si>
  <si>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</si>
  <si>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</si>
  <si>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</si>
  <si>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</si>
  <si>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</si>
  <si>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</si>
  <si>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</si>
  <si>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</si>
  <si>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</si>
  <si>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</si>
  <si>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</si>
  <si>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</si>
  <si>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</si>
  <si>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</si>
  <si>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</si>
  <si>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</si>
  <si>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</si>
  <si>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</si>
  <si>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</si>
  <si>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</si>
  <si>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</si>
  <si>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</si>
  <si>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</si>
  <si>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</si>
  <si>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</si>
  <si>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</si>
  <si>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</si>
  <si>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</si>
  <si>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</si>
  <si>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</si>
  <si>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</si>
  <si>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</si>
  <si>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</si>
  <si>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</si>
  <si>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</si>
  <si>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</si>
  <si>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</si>
  <si>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</si>
  <si>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</si>
  <si>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</si>
  <si>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</si>
  <si>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</si>
  <si>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</si>
  <si>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</si>
  <si>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</si>
  <si>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</si>
  <si>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</si>
  <si>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</si>
  <si>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</si>
  <si>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</si>
  <si>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</si>
  <si>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</si>
  <si>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</si>
  <si>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</si>
  <si>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</si>
  <si>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</si>
  <si>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</si>
  <si>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</si>
  <si>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</si>
  <si>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</si>
  <si>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</si>
  <si>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</si>
  <si>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</si>
  <si>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</si>
  <si>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</si>
  <si>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</si>
  <si>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</si>
  <si>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</si>
  <si>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</si>
  <si>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</si>
  <si>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</si>
  <si>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</si>
  <si>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</si>
  <si>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</si>
  <si>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</si>
  <si>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</si>
  <si>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</si>
  <si>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</si>
  <si>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</si>
  <si>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</si>
  <si>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</si>
  <si>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</si>
  <si>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</si>
  <si>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</si>
  <si>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</si>
  <si>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</si>
  <si>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</si>
  <si>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</si>
  <si>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</si>
  <si>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</si>
  <si>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</si>
  <si>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</si>
  <si>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</si>
  <si>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</si>
  <si>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</si>
  <si>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</si>
  <si>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</si>
  <si>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</si>
  <si>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</si>
  <si>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</si>
  <si>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</si>
  <si>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</si>
  <si>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</si>
  <si>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</si>
  <si>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</si>
  <si>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</si>
  <si>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</si>
  <si>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</si>
  <si>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</si>
  <si>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</si>
  <si>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</si>
  <si>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</si>
  <si>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</si>
  <si>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</si>
  <si>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</si>
  <si>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</si>
  <si>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</si>
  <si>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</si>
  <si>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</si>
  <si>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</si>
  <si>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</si>
  <si>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</si>
  <si>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</si>
  <si>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</si>
  <si>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</si>
  <si>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</si>
  <si>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</si>
  <si>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</si>
  <si>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</si>
  <si>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</si>
  <si>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</si>
  <si>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</si>
  <si>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</si>
  <si>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</si>
  <si>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</si>
  <si>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</si>
  <si>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</si>
  <si>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</si>
  <si>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</si>
  <si>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</si>
  <si>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</si>
  <si>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</si>
  <si>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</si>
  <si>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</si>
  <si>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</si>
  <si>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</si>
  <si>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</si>
  <si>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</si>
  <si>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</si>
  <si>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</si>
  <si>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</si>
  <si>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</si>
  <si>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</si>
  <si>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</si>
  <si>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</si>
  <si>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</si>
  <si>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</si>
  <si>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</si>
  <si>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</si>
  <si>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</si>
  <si>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</si>
  <si>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</si>
  <si>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</si>
  <si>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</si>
  <si>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</si>
  <si>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</si>
  <si>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</si>
  <si>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</si>
  <si>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</si>
  <si>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</si>
  <si>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</si>
  <si>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</si>
  <si>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</si>
  <si>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</si>
  <si>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</si>
  <si>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</si>
  <si>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</si>
  <si>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</si>
  <si>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</si>
  <si>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</si>
  <si>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</si>
  <si>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</si>
  <si>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</si>
  <si>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</si>
  <si>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</si>
  <si>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</si>
  <si>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</si>
  <si>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</si>
  <si>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</si>
  <si>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</si>
  <si>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</si>
  <si>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</si>
  <si>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</si>
  <si>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</si>
  <si>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</si>
  <si>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</si>
  <si>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</si>
  <si>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</si>
  <si>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</si>
  <si>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</si>
  <si>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</si>
  <si>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</si>
  <si>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</si>
  <si>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</si>
  <si>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</si>
  <si>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</si>
  <si>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</si>
  <si>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</si>
  <si>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</si>
  <si>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</si>
  <si>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</si>
  <si>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</si>
  <si>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</si>
  <si>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</si>
  <si>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</si>
  <si>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</si>
  <si>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</si>
  <si>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</si>
  <si>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</si>
  <si>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</si>
  <si>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</si>
  <si>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</si>
  <si>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</si>
  <si>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</si>
  <si>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</si>
  <si>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</si>
  <si>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</si>
  <si>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</si>
  <si>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</si>
  <si>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</si>
  <si>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</si>
  <si>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</si>
  <si>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</si>
  <si>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</si>
  <si>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</si>
  <si>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</si>
  <si>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</si>
  <si>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</si>
  <si>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</si>
  <si>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</si>
  <si>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</si>
  <si>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</si>
  <si>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</si>
  <si>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</si>
  <si>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</si>
  <si>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</si>
  <si>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</si>
  <si>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</si>
  <si>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</si>
  <si>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</si>
  <si>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</si>
  <si>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</si>
  <si>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</si>
  <si>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</si>
  <si>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</si>
  <si>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</si>
  <si>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</si>
  <si>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</si>
  <si>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</si>
  <si>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</si>
  <si>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</si>
  <si>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</si>
  <si>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</si>
  <si>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</si>
  <si>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</si>
  <si>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</si>
  <si>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</si>
  <si>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</si>
  <si>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</si>
  <si>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</si>
  <si>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</si>
  <si>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</si>
  <si>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</si>
  <si>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</si>
  <si>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</si>
  <si>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</si>
  <si>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</si>
  <si>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</si>
  <si>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</si>
  <si>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</si>
  <si>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</si>
  <si>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</si>
  <si>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</si>
  <si>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</si>
  <si>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</si>
  <si>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</si>
  <si>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</si>
  <si>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</si>
  <si>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</si>
  <si>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</si>
  <si>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</si>
  <si>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</si>
  <si>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</si>
  <si>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</si>
  <si>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</si>
  <si>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</si>
  <si>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</si>
  <si>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</si>
  <si>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</si>
  <si>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</si>
  <si>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</si>
  <si>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</si>
  <si>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</si>
  <si>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</si>
  <si>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</si>
  <si>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</si>
  <si>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</si>
  <si>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</si>
  <si>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</si>
  <si>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</si>
  <si>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</si>
  <si>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</si>
  <si>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</si>
  <si>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</si>
  <si>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</si>
  <si>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</si>
  <si>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</si>
  <si>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</si>
  <si>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</si>
  <si>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</si>
  <si>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</si>
  <si>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</si>
  <si>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</si>
  <si>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</si>
  <si>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</si>
  <si>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</si>
  <si>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</si>
  <si>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</si>
  <si>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</si>
  <si>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</si>
  <si>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</si>
  <si>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</si>
  <si>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</si>
  <si>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</si>
  <si>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</si>
  <si>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</si>
  <si>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</si>
  <si>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</si>
  <si>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</si>
  <si>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</si>
  <si>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</si>
  <si>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</si>
  <si>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</si>
  <si>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</si>
  <si>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</si>
  <si>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</si>
  <si>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</si>
  <si>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</si>
  <si>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</si>
  <si>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</si>
  <si>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</si>
  <si>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</si>
  <si>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</si>
  <si>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</si>
  <si>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</si>
  <si>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</si>
  <si>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</si>
  <si>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</si>
  <si>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</si>
  <si>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</si>
  <si>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</si>
  <si>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</si>
  <si>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</si>
  <si>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</si>
  <si>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</si>
  <si>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</si>
  <si>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</si>
  <si>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</si>
  <si>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</si>
  <si>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</si>
  <si>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</si>
  <si>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</si>
  <si>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</si>
  <si>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</si>
  <si>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</si>
  <si>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</si>
  <si>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</si>
  <si>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</si>
  <si>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</si>
  <si>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</si>
  <si>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</si>
  <si>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</si>
  <si>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</si>
  <si>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</si>
  <si>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</si>
  <si>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</si>
  <si>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</si>
  <si>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</si>
  <si>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</si>
  <si>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</si>
  <si>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</si>
  <si>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</si>
  <si>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</si>
  <si>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</si>
  <si>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</si>
  <si>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</si>
  <si>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</si>
  <si>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</si>
  <si>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</si>
  <si>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</si>
  <si>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</si>
  <si>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</si>
  <si>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</si>
  <si>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</si>
  <si>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</si>
  <si>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</si>
  <si>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</si>
  <si>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</si>
  <si>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</si>
  <si>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</si>
  <si>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</si>
  <si>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</si>
  <si>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</si>
  <si>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</si>
  <si>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</si>
  <si>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</si>
  <si>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</si>
  <si>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</si>
  <si>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</si>
  <si>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</si>
  <si>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</si>
  <si>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</si>
  <si>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</si>
  <si>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</si>
  <si>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</si>
  <si>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</si>
  <si>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</si>
  <si>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</si>
  <si>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</si>
  <si>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</si>
  <si>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</si>
  <si>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</si>
  <si>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</si>
  <si>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</si>
  <si>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</si>
  <si>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</si>
  <si>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</si>
  <si>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</si>
  <si>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</si>
  <si>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</si>
  <si>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</si>
  <si>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</si>
  <si>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</si>
  <si>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</si>
  <si>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</si>
  <si>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</si>
  <si>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</si>
  <si>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</si>
  <si>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</si>
  <si>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</si>
  <si>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</si>
  <si>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</si>
  <si>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</si>
  <si>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</si>
  <si>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</si>
  <si>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</si>
  <si>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</si>
  <si>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</si>
  <si>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</si>
  <si>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</si>
  <si>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</si>
  <si>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</si>
  <si>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</si>
  <si>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</si>
  <si>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</si>
  <si>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</si>
  <si>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</si>
  <si>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</si>
  <si>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</si>
  <si>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</si>
  <si>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</si>
  <si>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</si>
  <si>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</si>
  <si>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</si>
  <si>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</si>
  <si>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</si>
  <si>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</si>
  <si>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</si>
  <si>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</si>
  <si>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</si>
  <si>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</si>
  <si>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</si>
  <si>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</si>
  <si>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</si>
  <si>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</si>
  <si>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</si>
  <si>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</si>
  <si>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</si>
  <si>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</si>
  <si>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</si>
  <si>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</si>
  <si>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</si>
  <si>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</si>
  <si>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</si>
  <si>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</si>
  <si>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</si>
  <si>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</si>
  <si>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</si>
  <si>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</si>
  <si>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</si>
  <si>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</si>
  <si>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</si>
  <si>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</si>
  <si>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</si>
  <si>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</si>
  <si>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</si>
  <si>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</si>
  <si>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</si>
  <si>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</si>
  <si>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</si>
  <si>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</si>
  <si>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</si>
  <si>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</si>
  <si>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</si>
  <si>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</si>
  <si>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</si>
  <si>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</si>
  <si>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</si>
  <si>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</si>
  <si>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</si>
  <si>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</si>
  <si>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</si>
  <si>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</si>
  <si>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</si>
  <si>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</si>
  <si>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</si>
  <si>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</si>
  <si>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</si>
  <si>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</si>
  <si>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</si>
  <si>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</si>
  <si>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</si>
  <si>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</si>
  <si>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</si>
  <si>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</si>
  <si>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</si>
  <si>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</si>
  <si>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</si>
  <si>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</si>
  <si>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</si>
  <si>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</si>
  <si>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</si>
  <si>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</si>
  <si>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</si>
  <si>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</si>
  <si>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</si>
  <si>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</si>
  <si>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</si>
  <si>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</si>
  <si>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</si>
  <si>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</si>
  <si>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</si>
  <si>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</si>
  <si>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</si>
  <si>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</si>
  <si>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</si>
  <si>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</si>
  <si>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</si>
  <si>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</si>
  <si>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</si>
  <si>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</si>
  <si>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</si>
  <si>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</si>
  <si>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</si>
  <si>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</si>
  <si>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</si>
  <si>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</si>
  <si>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</si>
  <si>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</si>
  <si>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</si>
  <si>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</si>
  <si>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</si>
  <si>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</si>
  <si>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</si>
  <si>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</si>
  <si>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</si>
  <si>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</si>
  <si>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</si>
  <si>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</si>
  <si>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</si>
  <si>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</si>
  <si>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</si>
  <si>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</si>
  <si>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</si>
  <si>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</si>
  <si>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</si>
  <si>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</si>
  <si>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</si>
  <si>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</si>
  <si>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</si>
  <si>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</si>
  <si>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</si>
  <si>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</si>
  <si>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</si>
  <si>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</si>
  <si>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</si>
  <si>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</si>
  <si>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</si>
  <si>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</si>
  <si>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</si>
  <si>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</si>
  <si>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</si>
  <si>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</si>
  <si>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</si>
  <si>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</si>
  <si>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</si>
  <si>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</si>
  <si>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</si>
  <si>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</si>
  <si>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</si>
  <si>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</si>
  <si>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</si>
  <si>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</si>
  <si>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</si>
  <si>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</si>
  <si>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</si>
  <si>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</si>
  <si>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</si>
  <si>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</si>
  <si>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</si>
  <si>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</si>
  <si>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</si>
  <si>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</si>
  <si>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</si>
  <si>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</si>
  <si>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</si>
  <si>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</si>
  <si>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</si>
  <si>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</si>
  <si>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</si>
  <si>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</si>
  <si>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</si>
  <si>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</si>
  <si>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</si>
  <si>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</si>
  <si>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</si>
  <si>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</si>
  <si>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</si>
  <si>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</si>
  <si>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</si>
  <si>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</si>
  <si>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</si>
  <si>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</si>
  <si>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</si>
  <si>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</si>
  <si>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</si>
  <si>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</si>
  <si>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</si>
  <si>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</si>
  <si>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</si>
  <si>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</si>
  <si>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</si>
  <si>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</si>
  <si>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</si>
  <si>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</si>
  <si>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</si>
  <si>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</si>
  <si>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</si>
  <si>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</si>
  <si>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</si>
  <si>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</si>
  <si>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</si>
  <si>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</si>
  <si>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</si>
  <si>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</si>
  <si>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</si>
  <si>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</si>
  <si>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</si>
  <si>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</si>
  <si>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</si>
  <si>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</si>
  <si>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</si>
  <si>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</si>
  <si>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</si>
  <si>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</si>
  <si>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</si>
  <si>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</si>
  <si>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</si>
  <si>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</si>
  <si>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</si>
  <si>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</si>
  <si>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</si>
  <si>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</si>
  <si>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</si>
  <si>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</si>
  <si>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</si>
  <si>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</si>
  <si>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</si>
  <si>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</si>
  <si>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</si>
  <si>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</si>
  <si>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</si>
  <si>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</si>
  <si>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</si>
  <si>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</si>
  <si>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</si>
  <si>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</si>
  <si>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</si>
  <si>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</si>
  <si>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</si>
  <si>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</si>
  <si>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</si>
  <si>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</si>
  <si>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</si>
  <si>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</si>
  <si>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</si>
  <si>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</si>
  <si>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</si>
  <si>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</si>
  <si>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</si>
  <si>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</si>
  <si>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</si>
  <si>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</si>
  <si>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</si>
  <si>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</si>
  <si>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</si>
  <si>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</si>
  <si>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</si>
  <si>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</si>
  <si>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</si>
  <si>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</si>
  <si>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</si>
  <si>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</si>
  <si>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</si>
  <si>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</si>
  <si>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</si>
  <si>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</si>
  <si>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</si>
  <si>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</si>
  <si>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</si>
  <si>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</si>
  <si>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</si>
  <si>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</si>
  <si>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</si>
  <si>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</si>
  <si>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</si>
  <si>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</si>
  <si>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</si>
  <si>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</si>
  <si>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</si>
  <si>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</si>
  <si>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</si>
  <si>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</si>
  <si>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</si>
  <si>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</si>
  <si>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</si>
  <si>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</si>
  <si>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</si>
  <si>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</si>
  <si>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</si>
  <si>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</si>
  <si>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</si>
  <si>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</si>
  <si>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</si>
  <si>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</si>
  <si>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</si>
  <si>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</si>
  <si>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</si>
  <si>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</si>
  <si>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</si>
  <si>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</si>
  <si>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</si>
  <si>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</si>
  <si>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</si>
  <si>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</si>
  <si>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</si>
  <si>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</si>
  <si>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</si>
  <si>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</si>
  <si>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</si>
  <si>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</si>
  <si>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</si>
  <si>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</si>
  <si>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</si>
  <si>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</si>
  <si>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</si>
  <si>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</si>
  <si>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</si>
  <si>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</si>
  <si>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</si>
  <si>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</si>
  <si>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</si>
  <si>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</si>
  <si>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</si>
  <si>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</si>
  <si>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</si>
  <si>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</si>
  <si>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</si>
  <si>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</si>
  <si>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</si>
  <si>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</si>
  <si>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</si>
  <si>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</si>
  <si>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</si>
  <si>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</si>
  <si>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</si>
  <si>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</si>
  <si>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</si>
  <si>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</si>
  <si>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</si>
  <si>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</si>
  <si>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</si>
  <si>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</si>
  <si>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</si>
  <si>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</si>
  <si>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</si>
  <si>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</si>
  <si>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</si>
  <si>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</si>
  <si>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</si>
  <si>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</si>
  <si>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</si>
  <si>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</si>
  <si>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</si>
  <si>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</si>
  <si>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</si>
  <si>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</si>
  <si>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</si>
  <si>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</si>
  <si>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</si>
  <si>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</si>
  <si>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</si>
  <si>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</si>
  <si>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</si>
  <si>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</si>
  <si>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</si>
  <si>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</si>
  <si>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</si>
  <si>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</si>
  <si>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</si>
  <si>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</si>
  <si>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</si>
  <si>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</si>
  <si>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</si>
  <si>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</si>
  <si>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</si>
  <si>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</si>
  <si>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</si>
  <si>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</si>
  <si>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</si>
  <si>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</si>
  <si>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</si>
  <si>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</si>
  <si>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</si>
  <si>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</si>
  <si>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</si>
  <si>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</si>
  <si>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</si>
  <si>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</si>
  <si>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</si>
  <si>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</si>
  <si>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</si>
  <si>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</si>
  <si>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</si>
  <si>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</si>
  <si>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</si>
  <si>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</si>
  <si>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</si>
  <si>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</si>
  <si>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</si>
  <si>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</si>
  <si>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</si>
  <si>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</si>
  <si>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</si>
  <si>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</si>
  <si>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</si>
  <si>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</si>
  <si>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</si>
  <si>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</si>
  <si>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</si>
  <si>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</si>
  <si>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</si>
  <si>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</si>
  <si>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</si>
  <si>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</si>
  <si>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</si>
  <si>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</si>
  <si>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</si>
  <si>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</si>
  <si>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</si>
  <si>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</si>
  <si>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</si>
  <si>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</si>
  <si>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</si>
  <si>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</si>
  <si>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</si>
  <si>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</si>
  <si>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</si>
  <si>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</si>
  <si>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</si>
  <si>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</si>
  <si>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</si>
  <si>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</si>
  <si>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</si>
  <si>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</si>
  <si>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</si>
  <si>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</si>
  <si>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</si>
  <si>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</si>
  <si>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</si>
  <si>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</si>
  <si>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</si>
  <si>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</si>
  <si>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</si>
  <si>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</si>
  <si>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</si>
  <si>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</si>
  <si>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</si>
  <si>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</si>
  <si>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</si>
  <si>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</si>
  <si>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</si>
  <si>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</si>
  <si>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</si>
  <si>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</si>
  <si>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</si>
  <si>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</si>
  <si>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</si>
  <si>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</si>
  <si>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</si>
  <si>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</si>
  <si>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</si>
  <si>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</si>
  <si>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</si>
  <si>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</si>
  <si>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</si>
  <si>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</si>
  <si>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</si>
  <si>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</si>
  <si>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</si>
  <si>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</si>
  <si>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</si>
  <si>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</si>
  <si>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</si>
  <si>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</si>
  <si>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</si>
  <si>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</si>
  <si>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</si>
  <si>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</si>
  <si>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</si>
  <si>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</si>
  <si>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</si>
  <si>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</si>
  <si>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</si>
  <si>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</si>
  <si>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</si>
  <si>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</si>
  <si>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</si>
  <si>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</si>
  <si>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</si>
  <si>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</si>
  <si>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</si>
  <si>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</si>
  <si>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</si>
  <si>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</si>
  <si>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</si>
  <si>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</si>
  <si>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</si>
  <si>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</si>
  <si>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</si>
  <si>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</si>
  <si>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</si>
  <si>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</si>
  <si>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</si>
  <si>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</si>
  <si>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</si>
  <si>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</si>
  <si>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</si>
  <si>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</si>
  <si>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</si>
  <si>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</si>
  <si>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</si>
  <si>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</si>
  <si>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</si>
  <si>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</si>
  <si>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</si>
  <si>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</si>
  <si>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</si>
  <si>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</si>
  <si>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</si>
  <si>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</si>
  <si>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</si>
  <si>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</si>
  <si>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</si>
  <si>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</si>
  <si>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</si>
  <si>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</si>
  <si>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</si>
  <si>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</si>
  <si>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</si>
  <si>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</si>
  <si>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</si>
  <si>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</si>
  <si>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</si>
  <si>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</si>
  <si>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</si>
  <si>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</si>
  <si>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</si>
  <si>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</si>
  <si>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</si>
  <si>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</si>
  <si>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</si>
  <si>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</si>
  <si>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</si>
  <si>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</si>
  <si>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</si>
  <si>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</si>
  <si>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</si>
  <si>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</si>
  <si>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</si>
  <si>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</si>
  <si>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</si>
  <si>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</si>
  <si>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</si>
  <si>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</si>
  <si>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</si>
  <si>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</si>
  <si>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</si>
  <si>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</si>
  <si>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</si>
  <si>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</si>
  <si>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</si>
  <si>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</si>
  <si>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</si>
  <si>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</si>
  <si>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</si>
  <si>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</si>
  <si>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</si>
  <si>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</si>
  <si>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</si>
  <si>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</si>
  <si>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</si>
  <si>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</si>
  <si>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</si>
  <si>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</si>
  <si>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</si>
  <si>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</si>
  <si>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</si>
  <si>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</si>
  <si>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</si>
  <si>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</si>
  <si>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</si>
  <si>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</si>
  <si>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</si>
  <si>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</si>
  <si>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</si>
  <si>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</si>
  <si>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</si>
  <si>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</si>
  <si>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</si>
  <si>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</si>
  <si>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</si>
  <si>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</si>
  <si>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</si>
  <si>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</si>
  <si>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</si>
  <si>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</si>
  <si>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</si>
  <si>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</si>
  <si>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</si>
  <si>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</si>
  <si>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</si>
  <si>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</si>
  <si>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</si>
  <si>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</si>
  <si>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</si>
  <si>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</si>
  <si>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</si>
  <si>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</si>
  <si>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</si>
  <si>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</si>
  <si>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</si>
  <si>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</si>
  <si>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</si>
  <si>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</si>
  <si>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</si>
  <si>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</si>
  <si>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</si>
  <si>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</si>
  <si>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</si>
  <si>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</si>
  <si>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</si>
  <si>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</si>
  <si>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</si>
  <si>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</si>
  <si>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</si>
  <si>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</si>
  <si>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</si>
  <si>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</si>
  <si>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</si>
  <si>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</si>
  <si>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</si>
  <si>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</si>
  <si>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</si>
  <si>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</si>
  <si>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</si>
  <si>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</si>
  <si>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</si>
  <si>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</si>
  <si>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</si>
  <si>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</si>
  <si>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</si>
  <si>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</si>
  <si>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</si>
  <si>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</si>
  <si>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</si>
  <si>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</si>
  <si>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</si>
  <si>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</si>
  <si>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</si>
  <si>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</si>
  <si>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</si>
  <si>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</si>
  <si>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</si>
  <si>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</si>
  <si>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</si>
  <si>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</si>
  <si>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</si>
  <si>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</si>
  <si>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</si>
  <si>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</si>
  <si>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</si>
  <si>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</si>
  <si>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</si>
  <si>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</si>
  <si>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</si>
  <si>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</si>
  <si>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</si>
  <si>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</si>
  <si>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</si>
  <si>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</si>
  <si>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</si>
  <si>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</si>
  <si>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</si>
  <si>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</si>
  <si>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</si>
  <si>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</si>
  <si>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</si>
  <si>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</si>
  <si>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</si>
  <si>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</si>
  <si>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</si>
  <si>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</si>
  <si>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</si>
  <si>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</si>
  <si>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</si>
  <si>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</si>
  <si>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</si>
  <si>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</si>
  <si>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</si>
  <si>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</si>
  <si>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</si>
  <si>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</si>
  <si>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</si>
  <si>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</si>
  <si>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</si>
  <si>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</si>
  <si>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</si>
  <si>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</si>
  <si>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</si>
  <si>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</si>
  <si>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</si>
  <si>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</si>
  <si>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</si>
  <si>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</si>
  <si>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</si>
  <si>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</si>
  <si>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</si>
  <si>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</si>
  <si>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</si>
  <si>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</si>
  <si>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</si>
  <si>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</si>
  <si>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</si>
  <si>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</si>
  <si>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</si>
  <si>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</si>
  <si>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</si>
  <si>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</si>
  <si>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</si>
  <si>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</si>
  <si>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</si>
  <si>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</si>
  <si>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</si>
  <si>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</si>
  <si>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</si>
  <si>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</si>
  <si>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</si>
  <si>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</si>
  <si>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</si>
  <si>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</si>
  <si>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</si>
  <si>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</si>
  <si>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</si>
  <si>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</si>
  <si>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</si>
  <si>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</si>
  <si>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</si>
  <si>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</si>
  <si>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</si>
  <si>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</si>
  <si>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</si>
  <si>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</si>
  <si>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</si>
  <si>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</si>
  <si>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</si>
  <si>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</si>
  <si>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</si>
  <si>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</si>
  <si>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</si>
  <si>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</si>
  <si>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</si>
  <si>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</si>
  <si>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</si>
  <si>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</si>
  <si>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</si>
  <si>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</si>
  <si>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</si>
  <si>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</si>
  <si>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</si>
  <si>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</si>
  <si>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</si>
  <si>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</si>
  <si>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</si>
  <si>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</si>
  <si>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</si>
  <si>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</si>
  <si>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</si>
  <si>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</si>
  <si>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</si>
  <si>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</si>
  <si>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</si>
  <si>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</si>
  <si>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</si>
  <si>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</si>
  <si>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</si>
  <si>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</si>
  <si>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</si>
  <si>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</si>
  <si>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</si>
  <si>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</si>
  <si>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</si>
  <si>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</si>
  <si>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</si>
  <si>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</si>
  <si>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</si>
  <si>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</si>
  <si>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</si>
  <si>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</si>
  <si>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</si>
  <si>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</si>
  <si>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</si>
  <si>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</si>
  <si>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</si>
  <si>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</si>
  <si>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</si>
  <si>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</si>
  <si>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</si>
  <si>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</si>
  <si>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</si>
  <si>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</si>
  <si>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</si>
  <si>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</si>
  <si>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</si>
  <si>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</si>
  <si>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</si>
  <si>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</si>
  <si>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</si>
  <si>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</si>
  <si>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</si>
  <si>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</si>
  <si>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</si>
  <si>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</si>
  <si>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</si>
  <si>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</si>
  <si>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</si>
  <si>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</si>
  <si>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</si>
  <si>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</si>
  <si>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</si>
  <si>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</si>
  <si>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</si>
  <si>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</si>
  <si>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</si>
  <si>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</si>
  <si>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</si>
  <si>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</si>
  <si>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</si>
  <si>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</si>
  <si>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</si>
  <si>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</si>
  <si>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</si>
  <si>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</si>
  <si>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</si>
  <si>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</si>
  <si>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</si>
  <si>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</si>
  <si>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</si>
  <si>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</si>
  <si>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</si>
  <si>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</si>
  <si>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</si>
  <si>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</si>
  <si>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</si>
  <si>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</si>
  <si>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</si>
  <si>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</si>
  <si>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</si>
  <si>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</si>
  <si>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</si>
  <si>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</si>
  <si>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</si>
  <si>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</si>
  <si>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</si>
  <si>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</si>
  <si>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</si>
  <si>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</si>
  <si>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</si>
  <si>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</si>
  <si>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</si>
  <si>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</si>
  <si>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</si>
  <si>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</si>
  <si>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</si>
  <si>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</si>
  <si>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</si>
  <si>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</si>
  <si>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</si>
  <si>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</si>
  <si>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</si>
  <si>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</si>
  <si>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</si>
  <si>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</si>
  <si>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</si>
  <si>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</si>
  <si>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</si>
  <si>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</si>
  <si>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</si>
  <si>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</si>
  <si>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</si>
  <si>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</si>
  <si>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</si>
  <si>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</si>
  <si>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</si>
  <si>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</si>
  <si>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</si>
  <si>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</si>
  <si>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</si>
  <si>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</si>
  <si>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</si>
  <si>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</si>
  <si>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</si>
  <si>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</si>
  <si>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</si>
  <si>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</si>
  <si>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</si>
  <si>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</si>
  <si>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</si>
  <si>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</si>
  <si>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</si>
  <si>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</si>
  <si>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</si>
  <si>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</si>
  <si>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</si>
  <si>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</si>
  <si>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</si>
  <si>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</si>
  <si>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</si>
  <si>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</si>
  <si>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</si>
  <si>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</si>
  <si>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</si>
  <si>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</si>
  <si>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</si>
  <si>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</si>
  <si>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</si>
  <si>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</si>
  <si>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</si>
  <si>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</si>
  <si>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</si>
  <si>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</si>
  <si>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</si>
  <si>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</si>
  <si>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</si>
  <si>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</si>
  <si>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</si>
  <si>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</si>
  <si>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</si>
  <si>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</si>
  <si>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</si>
  <si>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</si>
  <si>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</si>
  <si>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</si>
  <si>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</si>
  <si>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</si>
  <si>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</si>
  <si>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</si>
  <si>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</si>
  <si>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</si>
  <si>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</si>
  <si>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</si>
  <si>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</si>
  <si>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</si>
  <si>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</si>
  <si>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</si>
  <si>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</si>
  <si>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</si>
  <si>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</si>
  <si>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</si>
  <si>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</si>
  <si>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</si>
  <si>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</si>
  <si>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</si>
  <si>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</si>
  <si>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</si>
  <si>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</si>
  <si>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</si>
  <si>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</si>
  <si>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</si>
  <si>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</si>
  <si>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</si>
  <si>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</si>
  <si>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</si>
  <si>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</si>
  <si>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</si>
  <si>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</si>
  <si>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</si>
  <si>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</si>
  <si>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</si>
  <si>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</si>
  <si>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</si>
  <si>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</si>
  <si>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</si>
  <si>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</si>
  <si>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</si>
  <si>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</si>
  <si>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</si>
  <si>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</si>
  <si>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</si>
  <si>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</si>
  <si>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</si>
  <si>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</si>
  <si>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</si>
  <si>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</si>
  <si>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</si>
  <si>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</si>
  <si>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</si>
  <si>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</si>
  <si>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</si>
  <si>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</si>
  <si>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</si>
  <si>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</si>
  <si>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</si>
  <si>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</si>
  <si>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</si>
  <si>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</si>
  <si>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</si>
  <si>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</si>
  <si>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</si>
  <si>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</si>
  <si>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</si>
  <si>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</si>
  <si>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</si>
  <si>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</si>
  <si>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</si>
  <si>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</si>
  <si>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</si>
  <si>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</si>
  <si>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</si>
  <si>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</si>
  <si>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</si>
  <si>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</si>
  <si>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</si>
  <si>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</si>
  <si>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</si>
  <si>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</si>
  <si>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</si>
  <si>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</si>
  <si>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</si>
  <si>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</si>
  <si>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</si>
  <si>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</si>
  <si>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</si>
  <si>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</si>
  <si>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</si>
  <si>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</si>
  <si>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</si>
  <si>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</si>
  <si>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</si>
  <si>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</si>
  <si>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</si>
  <si>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</si>
  <si>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</si>
  <si>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</si>
  <si>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</si>
  <si>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</si>
  <si>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</si>
  <si>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</si>
  <si>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</si>
  <si>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</si>
  <si>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</si>
  <si>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</si>
  <si>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</si>
  <si>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</si>
  <si>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</si>
  <si>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</si>
  <si>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</si>
  <si>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</si>
  <si>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</si>
  <si>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</si>
  <si>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</si>
  <si>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</si>
  <si>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</si>
  <si>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</si>
  <si>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</si>
  <si>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</si>
  <si>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</si>
  <si>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</si>
  <si>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</si>
  <si>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</si>
  <si>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</si>
  <si>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</si>
  <si>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</si>
  <si>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</si>
  <si>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</si>
  <si>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</si>
  <si>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</si>
  <si>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</si>
  <si>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</si>
  <si>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</si>
  <si>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</si>
  <si>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</si>
  <si>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</si>
  <si>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</si>
  <si>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</si>
  <si>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</si>
  <si>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</si>
  <si>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</si>
  <si>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</si>
  <si>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</si>
  <si>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</si>
  <si>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</si>
  <si>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</si>
  <si>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</si>
  <si>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</si>
  <si>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</si>
  <si>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</si>
  <si>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</si>
  <si>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</si>
  <si>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</si>
  <si>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</si>
  <si>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</si>
  <si>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</si>
  <si>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</si>
  <si>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</si>
  <si>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</si>
  <si>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</si>
  <si>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</si>
  <si>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</si>
  <si>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</si>
  <si>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</si>
  <si>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</si>
  <si>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</si>
  <si>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</si>
  <si>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</si>
  <si>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</si>
  <si>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</si>
  <si>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</si>
  <si>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</si>
  <si>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</si>
  <si>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</si>
  <si>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</si>
  <si>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</si>
  <si>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</si>
  <si>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</si>
  <si>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</si>
  <si>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</si>
  <si>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</si>
  <si>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</si>
  <si>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</si>
  <si>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</si>
  <si>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</si>
  <si>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</si>
  <si>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</si>
  <si>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</si>
  <si>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</si>
  <si>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</si>
  <si>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</si>
  <si>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</si>
  <si>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</si>
  <si>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</si>
  <si>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</si>
  <si>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</si>
  <si>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</si>
  <si>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</si>
  <si>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</si>
  <si>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</si>
  <si>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</si>
  <si>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</si>
  <si>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</si>
  <si>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</si>
  <si>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</si>
  <si>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</si>
  <si>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</si>
  <si>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</si>
  <si>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</si>
  <si>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</si>
  <si>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</si>
  <si>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</si>
  <si>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</si>
  <si>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</si>
  <si>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</si>
  <si>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</si>
  <si>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</si>
  <si>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</si>
  <si>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</si>
  <si>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</si>
  <si>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</si>
  <si>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</si>
  <si>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</si>
  <si>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</si>
  <si>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</si>
  <si>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</si>
  <si>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</si>
  <si>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</si>
  <si>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</si>
  <si>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</si>
  <si>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</si>
  <si>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</si>
  <si>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</si>
  <si>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</si>
  <si>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</si>
  <si>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</si>
  <si>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</si>
  <si>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</si>
  <si>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</si>
  <si>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</si>
  <si>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</si>
  <si>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</si>
  <si>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</si>
  <si>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</si>
  <si>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</si>
  <si>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</si>
  <si>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</si>
  <si>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</si>
  <si>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</si>
  <si>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</si>
  <si>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</si>
  <si>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</si>
  <si>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</si>
  <si>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</si>
  <si>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</si>
  <si>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</si>
  <si>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</si>
  <si>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</si>
  <si>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</si>
  <si>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</si>
  <si>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</si>
  <si>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</si>
  <si>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</si>
  <si>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</si>
  <si>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</si>
  <si>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</si>
  <si>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</si>
  <si>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</si>
  <si>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</si>
  <si>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</si>
  <si>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</si>
  <si>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</si>
  <si>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</si>
  <si>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</si>
  <si>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</si>
  <si>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</si>
  <si>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</si>
  <si>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</si>
  <si>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</si>
  <si>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</si>
  <si>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</si>
  <si>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</si>
  <si>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</si>
  <si>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</si>
  <si>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</si>
  <si>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</si>
  <si>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</si>
  <si>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</si>
  <si>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</si>
  <si>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</si>
  <si>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</si>
  <si>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</si>
  <si>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</si>
  <si>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</si>
  <si>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</si>
  <si>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</si>
  <si>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</si>
  <si>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</si>
  <si>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</si>
  <si>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</si>
  <si>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</si>
  <si>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</si>
  <si>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</si>
  <si>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</si>
  <si>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</si>
  <si>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</si>
  <si>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</si>
  <si>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</si>
  <si>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</si>
  <si>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</si>
  <si>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</si>
  <si>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</si>
  <si>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</si>
  <si>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</si>
  <si>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</si>
  <si>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</si>
  <si>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</si>
  <si>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</si>
  <si>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</si>
  <si>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</si>
  <si>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</si>
  <si>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</si>
  <si>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</si>
  <si>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</si>
  <si>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</si>
  <si>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</si>
  <si>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</si>
  <si>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</si>
  <si>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</si>
  <si>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</si>
  <si>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</si>
  <si>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</si>
  <si>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</si>
  <si>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</si>
  <si>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</si>
  <si>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</si>
  <si>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</si>
  <si>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</si>
  <si>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</si>
  <si>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</si>
  <si>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</si>
  <si>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</si>
  <si>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</si>
  <si>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</si>
  <si>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</si>
  <si>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</si>
  <si>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</si>
  <si>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</si>
  <si>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</si>
  <si>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</si>
  <si>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</si>
  <si>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</si>
  <si>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</si>
  <si>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</si>
  <si>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</si>
  <si>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</si>
  <si>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</si>
  <si>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</si>
  <si>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</si>
  <si>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</si>
  <si>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</si>
  <si>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</si>
  <si>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</si>
  <si>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</si>
  <si>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</si>
  <si>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</si>
  <si>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</si>
  <si>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</si>
  <si>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</si>
  <si>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</si>
  <si>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</si>
  <si>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</si>
  <si>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</si>
  <si>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</si>
  <si>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</si>
  <si>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</si>
  <si>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</si>
  <si>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</si>
  <si>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</si>
  <si>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</si>
  <si>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</si>
  <si>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</si>
  <si>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</si>
  <si>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</si>
  <si>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</si>
  <si>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</si>
  <si>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</si>
  <si>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</si>
  <si>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</si>
  <si>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</si>
  <si>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</si>
  <si>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</si>
  <si>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</si>
  <si>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</si>
  <si>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</si>
  <si>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</si>
  <si>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</si>
  <si>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</si>
  <si>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</si>
  <si>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</si>
  <si>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</si>
  <si>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</si>
  <si>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</si>
  <si>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</si>
  <si>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</si>
  <si>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</si>
  <si>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</si>
  <si>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</si>
  <si>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</si>
  <si>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</si>
  <si>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</si>
  <si>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</si>
  <si>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</si>
  <si>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</si>
  <si>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</si>
  <si>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</si>
  <si>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</si>
  <si>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</si>
  <si>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</si>
  <si>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</si>
  <si>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</si>
  <si>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</si>
  <si>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</si>
  <si>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</si>
  <si>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</si>
  <si>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</si>
  <si>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</si>
  <si>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</si>
  <si>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</si>
  <si>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</si>
  <si>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</si>
  <si>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</si>
  <si>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</si>
  <si>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</si>
  <si>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</si>
  <si>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</si>
  <si>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</si>
  <si>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</si>
  <si>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</si>
  <si>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</si>
  <si>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</si>
  <si>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</si>
  <si>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</si>
  <si>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</si>
  <si>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</si>
  <si>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</si>
  <si>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</si>
  <si>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</si>
  <si>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</si>
  <si>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</si>
  <si>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</si>
  <si>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</si>
  <si>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</si>
  <si>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</si>
  <si>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</si>
  <si>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</si>
  <si>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</si>
  <si>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</si>
  <si>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</si>
  <si>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</si>
  <si>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</si>
  <si>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</si>
  <si>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</si>
  <si>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</si>
  <si>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</si>
  <si>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</si>
  <si>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</si>
  <si>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</si>
  <si>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</si>
  <si>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</si>
  <si>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</si>
  <si>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</si>
  <si>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</si>
  <si>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</si>
  <si>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</si>
  <si>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</si>
  <si>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</si>
  <si>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</si>
  <si>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</si>
  <si>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</si>
  <si>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</si>
  <si>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</si>
  <si>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</si>
  <si>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</si>
  <si>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</si>
  <si>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</si>
  <si>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</si>
  <si>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</si>
  <si>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</si>
  <si>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</si>
  <si>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</si>
  <si>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</si>
  <si>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</si>
  <si>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</si>
  <si>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</si>
  <si>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</si>
  <si>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</si>
  <si>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</si>
  <si>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</si>
  <si>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</si>
  <si>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</si>
  <si>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</si>
  <si>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</si>
  <si>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</si>
  <si>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</si>
  <si>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</si>
  <si>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</si>
  <si>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</si>
  <si>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</si>
  <si>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</si>
  <si>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</si>
  <si>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</si>
  <si>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</si>
  <si>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</si>
  <si>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</si>
  <si>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</si>
  <si>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</si>
  <si>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</si>
  <si>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</si>
  <si>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</si>
  <si>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</si>
  <si>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</si>
  <si>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</si>
  <si>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</si>
  <si>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</si>
  <si>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</si>
  <si>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</si>
  <si>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</si>
  <si>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</si>
  <si>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</si>
  <si>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</si>
  <si>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</si>
  <si>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</si>
  <si>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</si>
  <si>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</si>
  <si>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</si>
  <si>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</si>
  <si>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</si>
  <si>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</si>
  <si>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</si>
  <si>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</si>
  <si>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</si>
  <si>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</si>
  <si>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</si>
  <si>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</si>
  <si>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</si>
  <si>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</si>
  <si>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</si>
  <si>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</si>
  <si>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</si>
  <si>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</si>
  <si>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</si>
  <si>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</si>
  <si>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</si>
  <si>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</si>
  <si>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</si>
  <si>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</si>
  <si>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</si>
  <si>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</si>
  <si>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</si>
  <si>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</si>
  <si>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</si>
  <si>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</si>
  <si>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</si>
  <si>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</si>
  <si>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</si>
  <si>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</si>
  <si>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</si>
  <si>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</si>
  <si>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</si>
  <si>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</si>
  <si>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</si>
  <si>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</si>
  <si>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</si>
  <si>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</si>
  <si>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</si>
  <si>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</si>
  <si>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</si>
  <si>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</si>
  <si>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</si>
  <si>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</si>
  <si>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</si>
  <si>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</si>
  <si>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</si>
  <si>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</si>
  <si>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</si>
  <si>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</si>
  <si>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</si>
  <si>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</si>
  <si>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</si>
  <si>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</si>
  <si>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</si>
  <si>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</si>
  <si>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</si>
  <si>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</si>
  <si>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</si>
  <si>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</si>
  <si>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</si>
  <si>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</si>
  <si>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</si>
  <si>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</si>
  <si>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</si>
  <si>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</si>
  <si>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</si>
  <si>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</si>
  <si>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</si>
  <si>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</si>
  <si>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</si>
  <si>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</si>
  <si>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</si>
  <si>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</si>
  <si>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</si>
  <si>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</si>
  <si>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</si>
  <si>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</si>
  <si>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</si>
  <si>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</si>
  <si>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</si>
  <si>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</si>
  <si>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</si>
  <si>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</si>
  <si>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</si>
  <si>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</si>
  <si>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</si>
  <si>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</si>
  <si>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</si>
  <si>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</si>
  <si>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</si>
  <si>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</si>
  <si>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</si>
  <si>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</si>
  <si>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</si>
  <si>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</si>
  <si>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</si>
  <si>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</si>
  <si>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</si>
  <si>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</si>
  <si>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</si>
  <si>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</si>
  <si>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</si>
  <si>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</si>
  <si>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</si>
  <si>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</si>
  <si>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</si>
  <si>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</si>
  <si>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</si>
  <si>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</si>
  <si>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</si>
  <si>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</si>
  <si>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</si>
  <si>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</si>
  <si>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</si>
  <si>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</si>
  <si>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</si>
  <si>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</si>
  <si>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</si>
  <si>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</si>
  <si>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</si>
  <si>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</si>
  <si>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</si>
  <si>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</si>
  <si>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</si>
  <si>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</si>
  <si>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</si>
  <si>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</si>
  <si>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</si>
  <si>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</si>
  <si>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</si>
  <si>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</si>
  <si>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</si>
  <si>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</si>
  <si>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</si>
  <si>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</si>
  <si>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</si>
  <si>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</si>
  <si>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</si>
  <si>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</si>
  <si>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</si>
  <si>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</si>
  <si>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</si>
  <si>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</si>
  <si>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</si>
  <si>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</si>
  <si>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</si>
  <si>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</si>
  <si>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</si>
  <si>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</si>
  <si>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</si>
  <si>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</si>
  <si>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</si>
  <si>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</si>
  <si>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</si>
  <si>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</si>
  <si>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</si>
  <si>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</si>
  <si>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</si>
  <si>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</si>
  <si>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</si>
  <si>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</si>
  <si>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</si>
  <si>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</si>
  <si>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</si>
  <si>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</si>
  <si>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</si>
  <si>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</si>
  <si>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</si>
  <si>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</si>
  <si>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</si>
  <si>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</si>
  <si>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</si>
  <si>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</si>
  <si>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</si>
  <si>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</si>
  <si>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</si>
  <si>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</si>
  <si>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</si>
  <si>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</si>
  <si>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</si>
  <si>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</si>
  <si>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</si>
  <si>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</si>
  <si>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</si>
  <si>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</si>
  <si>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</si>
  <si>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</si>
  <si>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</si>
  <si>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</si>
  <si>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</si>
  <si>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</si>
  <si>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</si>
  <si>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</si>
  <si>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</si>
  <si>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</si>
  <si>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</si>
  <si>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</si>
  <si>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</si>
  <si>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</si>
  <si>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</si>
  <si>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</si>
  <si>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</si>
  <si>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</si>
  <si>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</si>
  <si>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</si>
  <si>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</si>
  <si>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</si>
  <si>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</si>
  <si>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</si>
  <si>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</si>
  <si>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</si>
  <si>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</si>
  <si>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</si>
  <si>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</si>
  <si>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</si>
  <si>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</si>
  <si>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</si>
  <si>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</si>
  <si>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</si>
  <si>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</si>
  <si>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</si>
  <si>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</si>
  <si>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</si>
  <si>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</si>
  <si>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</si>
  <si>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</si>
  <si>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</si>
  <si>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</si>
  <si>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</si>
  <si>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</si>
  <si>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</si>
  <si>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</si>
  <si>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</si>
  <si>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</si>
  <si>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</si>
  <si>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</si>
  <si>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</si>
  <si>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</si>
  <si>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</si>
  <si>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</si>
  <si>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</si>
  <si>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</si>
  <si>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</si>
  <si>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</si>
  <si>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</si>
  <si>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</si>
  <si>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</si>
  <si>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</si>
  <si>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</si>
  <si>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</si>
  <si>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</si>
  <si>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</si>
  <si>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</si>
  <si>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</si>
  <si>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</si>
  <si>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</si>
  <si>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</si>
  <si>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</si>
  <si>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</si>
  <si>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</si>
  <si>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</si>
  <si>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</si>
  <si>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</si>
  <si>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</si>
  <si>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</si>
  <si>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</si>
  <si>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</si>
  <si>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</si>
  <si>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</si>
  <si>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</si>
  <si>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</si>
  <si>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</si>
  <si>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</si>
  <si>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</si>
  <si>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</si>
  <si>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</si>
  <si>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</si>
  <si>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</si>
  <si>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</si>
  <si>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</si>
  <si>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</si>
  <si>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</si>
  <si>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</si>
  <si>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</si>
  <si>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</si>
  <si>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</si>
  <si>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</si>
  <si>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</si>
  <si>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</si>
  <si>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</si>
  <si>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</si>
  <si>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</si>
  <si>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</si>
  <si>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</si>
  <si>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</si>
  <si>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</si>
  <si>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</si>
  <si>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</si>
  <si>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</si>
  <si>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</si>
  <si>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</si>
  <si>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</si>
  <si>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</si>
  <si>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</si>
  <si>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</si>
  <si>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</si>
  <si>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</si>
  <si>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</si>
  <si>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</si>
  <si>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</si>
  <si>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</si>
  <si>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</si>
  <si>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</si>
  <si>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</si>
  <si>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</si>
  <si>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</si>
  <si>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</si>
  <si>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</si>
  <si>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</si>
  <si>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</si>
  <si>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</si>
  <si>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</si>
  <si>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</si>
  <si>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</si>
  <si>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</si>
  <si>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</si>
  <si>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</si>
  <si>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</si>
  <si>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</si>
  <si>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</si>
  <si>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</si>
  <si>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</si>
  <si>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</si>
  <si>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</si>
  <si>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</si>
  <si>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</si>
  <si>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</si>
  <si>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</si>
  <si>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</si>
  <si>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</si>
  <si>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</si>
  <si>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</si>
  <si>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</si>
  <si>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</si>
  <si>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</si>
  <si>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</si>
  <si>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</si>
  <si>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</si>
  <si>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</si>
  <si>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</si>
  <si>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</si>
  <si>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</si>
  <si>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</si>
  <si>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</si>
  <si>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</si>
  <si>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</si>
  <si>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</si>
  <si>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</si>
  <si>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</si>
  <si>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</si>
  <si>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</si>
  <si>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</si>
  <si>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</si>
  <si>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</si>
  <si>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</si>
  <si>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</si>
  <si>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</si>
  <si>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</si>
  <si>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</si>
  <si>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</si>
  <si>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</si>
  <si>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</si>
  <si>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</si>
  <si>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</si>
  <si>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</si>
  <si>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</si>
  <si>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</si>
  <si>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</si>
  <si>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</si>
  <si>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</si>
  <si>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</si>
  <si>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</si>
  <si>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</si>
  <si>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</si>
  <si>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</si>
  <si>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</si>
  <si>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</si>
  <si>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</si>
  <si>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</si>
  <si>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</si>
  <si>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</si>
  <si>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</si>
  <si>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</si>
  <si>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</si>
  <si>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</si>
  <si>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</si>
  <si>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</si>
  <si>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</si>
  <si>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</si>
  <si>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</si>
  <si>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</si>
  <si>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</si>
  <si>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</si>
  <si>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</si>
  <si>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</si>
  <si>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</si>
  <si>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</si>
  <si>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</si>
  <si>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</si>
  <si>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</si>
  <si>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</si>
  <si>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</si>
  <si>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</si>
  <si>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</si>
  <si>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</si>
  <si>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</si>
  <si>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</si>
  <si>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</si>
  <si>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</si>
  <si>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</si>
  <si>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</si>
  <si>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</si>
  <si>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</si>
  <si>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</si>
  <si>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</si>
  <si>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</si>
  <si>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</si>
  <si>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</si>
  <si>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</si>
  <si>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</si>
  <si>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</si>
  <si>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</si>
  <si>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</si>
  <si>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</si>
  <si>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</si>
  <si>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</si>
  <si>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</si>
  <si>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</si>
  <si>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</si>
  <si>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</si>
  <si>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</si>
  <si>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</si>
  <si>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</si>
  <si>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</si>
  <si>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</si>
  <si>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</si>
  <si>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</si>
  <si>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</si>
  <si>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</si>
  <si>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</si>
  <si>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</si>
  <si>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</si>
  <si>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</si>
  <si>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</si>
  <si>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</si>
  <si>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</si>
  <si>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</si>
  <si>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</si>
  <si>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</si>
  <si>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</si>
  <si>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</si>
  <si>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</si>
  <si>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</si>
  <si>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</si>
  <si>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</si>
  <si>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</si>
  <si>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</si>
  <si>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</si>
  <si>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</si>
  <si>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</si>
  <si>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</si>
  <si>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</si>
  <si>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</si>
  <si>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</si>
  <si>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</si>
  <si>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</si>
  <si>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</si>
  <si>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</si>
  <si>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</si>
  <si>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</si>
  <si>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</si>
  <si>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</si>
  <si>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</si>
  <si>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</si>
  <si>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</si>
  <si>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</si>
  <si>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</si>
  <si>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</si>
  <si>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</si>
  <si>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</si>
  <si>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</si>
  <si>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</si>
  <si>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</si>
  <si>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</si>
  <si>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</si>
  <si>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</si>
  <si>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</si>
  <si>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</si>
  <si>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</si>
  <si>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</si>
  <si>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</si>
  <si>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</si>
  <si>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</si>
  <si>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</si>
  <si>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</si>
  <si>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</si>
  <si>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</si>
  <si>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</si>
  <si>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</si>
  <si>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</si>
  <si>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</si>
  <si>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</si>
  <si>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</si>
  <si>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</si>
  <si>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</si>
  <si>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</si>
  <si>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</si>
  <si>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</si>
  <si>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</si>
  <si>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</si>
  <si>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</si>
  <si>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</si>
  <si>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</si>
  <si>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</si>
  <si>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</si>
  <si>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</si>
  <si>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</si>
  <si>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</si>
  <si>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</si>
  <si>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</si>
  <si>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</si>
  <si>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</si>
  <si>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</si>
  <si>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</si>
  <si>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</si>
  <si>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</si>
  <si>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</si>
  <si>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</si>
  <si>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</si>
  <si>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</si>
  <si>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</si>
  <si>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</si>
  <si>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</si>
  <si>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</si>
  <si>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</si>
  <si>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</si>
  <si>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</si>
  <si>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</si>
  <si>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</si>
  <si>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</si>
  <si>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</si>
  <si>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</si>
  <si>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</si>
  <si>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</si>
  <si>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</si>
  <si>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</si>
  <si>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</si>
  <si>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</si>
  <si>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</si>
  <si>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</si>
  <si>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</si>
  <si>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</si>
  <si>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</si>
  <si>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</si>
  <si>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</si>
  <si>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</si>
  <si>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</si>
  <si>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</si>
  <si>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</si>
  <si>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</si>
  <si>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</si>
  <si>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</si>
  <si>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</si>
  <si>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</si>
  <si>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</si>
  <si>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</si>
  <si>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</si>
  <si>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</si>
  <si>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</si>
  <si>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</si>
  <si>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</si>
  <si>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</si>
  <si>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</si>
  <si>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</si>
  <si>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</si>
  <si>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</si>
  <si>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</si>
  <si>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</si>
  <si>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</si>
  <si>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</si>
  <si>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</si>
  <si>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</si>
  <si>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</si>
  <si>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</si>
  <si>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</si>
  <si>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</si>
  <si>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</si>
  <si>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</si>
  <si>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</si>
  <si>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</si>
  <si>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</si>
  <si>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</si>
  <si>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</si>
  <si>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</si>
  <si>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</si>
  <si>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</si>
  <si>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</si>
  <si>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</si>
  <si>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</si>
  <si>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</si>
  <si>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</si>
  <si>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</si>
  <si>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</si>
  <si>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</si>
  <si>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</si>
  <si>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</si>
  <si>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</si>
  <si>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</si>
  <si>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</si>
  <si>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</si>
  <si>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</si>
  <si>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</si>
  <si>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</si>
  <si>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</si>
  <si>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</si>
  <si>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</si>
  <si>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</si>
  <si>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</si>
  <si>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</si>
  <si>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</si>
  <si>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</si>
  <si>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</si>
  <si>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</si>
  <si>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</si>
  <si>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</si>
  <si>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</si>
  <si>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</si>
  <si>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</si>
  <si>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</si>
  <si>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</si>
  <si>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</si>
  <si>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</si>
  <si>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</si>
  <si>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</si>
  <si>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</si>
  <si>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</si>
  <si>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</si>
  <si>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</si>
  <si>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</si>
  <si>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</si>
  <si>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</si>
  <si>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</si>
  <si>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</si>
  <si>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</si>
  <si>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</si>
  <si>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</si>
  <si>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</si>
  <si>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</si>
  <si>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</si>
  <si>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</si>
  <si>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</si>
  <si>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</si>
  <si>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</si>
  <si>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</si>
  <si>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</si>
  <si>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</si>
  <si>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</si>
  <si>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</si>
  <si>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</si>
  <si>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</si>
  <si>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</si>
  <si>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</si>
  <si>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</si>
  <si>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</si>
  <si>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</si>
  <si>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</si>
  <si>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</si>
  <si>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</si>
  <si>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</si>
  <si>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</si>
  <si>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</si>
  <si>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</si>
  <si>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</si>
  <si>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</si>
  <si>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</si>
  <si>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</si>
  <si>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</si>
  <si>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</si>
  <si>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</si>
  <si>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</si>
  <si>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</si>
  <si>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</si>
  <si>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</si>
  <si>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</si>
  <si>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</si>
  <si>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</si>
  <si>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</si>
  <si>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</si>
  <si>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</si>
  <si>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</si>
  <si>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</si>
  <si>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</si>
  <si>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</si>
  <si>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</si>
  <si>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</si>
  <si>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</si>
  <si>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</si>
  <si>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</si>
  <si>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</si>
  <si>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</si>
  <si>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</si>
  <si>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</si>
  <si>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</si>
  <si>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</si>
  <si>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</si>
  <si>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</si>
  <si>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</si>
  <si>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</si>
  <si>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</si>
  <si>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</si>
  <si>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</si>
  <si>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</si>
  <si>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</si>
  <si>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</si>
  <si>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</si>
  <si>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</si>
  <si>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</si>
  <si>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</si>
  <si>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</si>
  <si>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</si>
  <si>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</si>
  <si>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</si>
  <si>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</si>
  <si>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</si>
  <si>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</si>
  <si>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</si>
  <si>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</si>
  <si>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</si>
  <si>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</si>
  <si>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</si>
  <si>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</si>
  <si>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</si>
  <si>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</si>
  <si>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</si>
  <si>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</si>
  <si>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</si>
  <si>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</si>
  <si>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</si>
  <si>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</si>
  <si>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</si>
  <si>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</si>
  <si>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</si>
  <si>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</si>
  <si>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</si>
  <si>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</si>
  <si>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</si>
  <si>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</si>
  <si>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</si>
  <si>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</si>
  <si>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</si>
  <si>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</si>
  <si>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</si>
  <si>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</si>
  <si>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</si>
  <si>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</si>
  <si>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</si>
  <si>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</si>
  <si>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</si>
  <si>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</si>
  <si>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</si>
  <si>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</si>
  <si>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</si>
  <si>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</si>
  <si>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</si>
  <si>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</si>
  <si>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</si>
  <si>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</si>
  <si>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</si>
  <si>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</si>
  <si>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</si>
  <si>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</si>
  <si>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</si>
  <si>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</si>
  <si>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</si>
  <si>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</si>
  <si>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</si>
  <si>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</si>
  <si>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</si>
  <si>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</si>
  <si>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</si>
  <si>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</si>
  <si>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</si>
  <si>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</si>
  <si>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</si>
  <si>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</si>
  <si>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</si>
  <si>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</si>
  <si>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</si>
  <si>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</si>
  <si>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</si>
  <si>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</si>
  <si>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</si>
  <si>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</si>
  <si>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</si>
  <si>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</si>
  <si>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</si>
  <si>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</si>
  <si>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</si>
  <si>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</si>
  <si>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</si>
  <si>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</si>
  <si>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</si>
  <si>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</si>
  <si>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</si>
  <si>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</si>
  <si>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</si>
  <si>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</si>
  <si>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</si>
  <si>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</si>
  <si>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</si>
  <si>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</si>
  <si>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</si>
  <si>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</si>
  <si>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</si>
  <si>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</si>
  <si>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</si>
  <si>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</si>
  <si>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</si>
  <si>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</si>
  <si>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</si>
  <si>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</si>
  <si>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</si>
  <si>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</si>
  <si>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</si>
  <si>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</si>
  <si>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</si>
  <si>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</si>
  <si>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</si>
  <si>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</si>
  <si>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</si>
  <si>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</si>
  <si>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</si>
  <si>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</si>
  <si>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</si>
  <si>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</si>
  <si>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</si>
  <si>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</si>
  <si>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</si>
  <si>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</si>
  <si>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</si>
  <si>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</si>
  <si>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</si>
  <si>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</si>
  <si>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</si>
  <si>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</si>
  <si>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</si>
  <si>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</si>
  <si>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</si>
  <si>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</si>
  <si>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</si>
  <si>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</si>
  <si>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</si>
  <si>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</si>
  <si>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</si>
  <si>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</si>
  <si>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</si>
  <si>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</si>
  <si>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</si>
  <si>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</si>
  <si>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</si>
  <si>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</si>
  <si>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</si>
  <si>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</si>
  <si>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</si>
  <si>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</si>
  <si>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</si>
  <si>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</si>
  <si>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</si>
  <si>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</si>
  <si>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</si>
  <si>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</si>
  <si>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</si>
  <si>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</si>
  <si>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</si>
  <si>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</si>
  <si>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</si>
  <si>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</si>
  <si>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</si>
  <si>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</si>
  <si>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</si>
  <si>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</si>
  <si>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</si>
  <si>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</si>
  <si>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</si>
  <si>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</si>
  <si>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</si>
  <si>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</si>
  <si>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</si>
  <si>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</si>
  <si>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</si>
  <si>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</si>
  <si>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</si>
  <si>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</si>
  <si>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</si>
  <si>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</si>
  <si>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</si>
  <si>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</si>
  <si>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</si>
  <si>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</si>
  <si>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</si>
  <si>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</si>
  <si>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</si>
  <si>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</si>
  <si>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</si>
  <si>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</si>
  <si>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</si>
  <si>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</si>
  <si>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</si>
  <si>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</si>
  <si>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</si>
  <si>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</si>
  <si>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</si>
  <si>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</si>
  <si>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</si>
  <si>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</si>
  <si>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</si>
  <si>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</si>
  <si>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</si>
  <si>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</si>
  <si>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</si>
  <si>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</si>
  <si>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</si>
  <si>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</si>
  <si>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</si>
  <si>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</si>
  <si>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</si>
  <si>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</si>
  <si>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</si>
  <si>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</si>
  <si>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</si>
  <si>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</si>
  <si>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</si>
  <si>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</si>
  <si>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</si>
  <si>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</si>
  <si>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</si>
  <si>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</si>
  <si>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</si>
  <si>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</si>
  <si>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</si>
  <si>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</si>
  <si>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</si>
  <si>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</si>
  <si>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</si>
  <si>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</si>
  <si>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</si>
  <si>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</si>
  <si>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</si>
  <si>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</si>
  <si>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</si>
  <si>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</si>
  <si>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</si>
  <si>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</si>
  <si>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</si>
  <si>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</si>
  <si>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</si>
  <si>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</si>
  <si>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</si>
  <si>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</si>
  <si>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</si>
  <si>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</si>
  <si>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</si>
  <si>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</si>
  <si>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</si>
  <si>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</si>
  <si>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</si>
  <si>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</si>
  <si>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</si>
  <si>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</si>
  <si>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</si>
  <si>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</si>
  <si>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</si>
  <si>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</si>
  <si>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</si>
  <si>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</si>
  <si>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</si>
  <si>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</si>
  <si>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</si>
  <si>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</si>
  <si>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</si>
  <si>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</si>
  <si>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</si>
  <si>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</si>
  <si>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</si>
  <si>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</si>
  <si>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</si>
  <si>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</si>
  <si>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</si>
  <si>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</si>
  <si>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</si>
  <si>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</si>
  <si>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</si>
  <si>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</si>
  <si>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</si>
  <si>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</si>
  <si>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</si>
  <si>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</si>
  <si>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</si>
  <si>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</si>
  <si>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</si>
  <si>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</si>
  <si>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</si>
  <si>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</si>
  <si>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</si>
  <si>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</si>
  <si>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</si>
  <si>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</si>
  <si>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</si>
  <si>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</si>
  <si>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</si>
  <si>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</si>
  <si>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</si>
  <si>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</si>
  <si>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</si>
  <si>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</si>
  <si>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</si>
  <si>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</si>
  <si>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</si>
  <si>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</si>
  <si>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</si>
  <si>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</si>
  <si>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</si>
  <si>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</si>
  <si>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</si>
  <si>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</si>
  <si>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</si>
  <si>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</si>
  <si>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</si>
  <si>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</si>
  <si>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</si>
  <si>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</si>
  <si>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</si>
  <si>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</si>
  <si>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</si>
  <si>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</si>
  <si>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</si>
  <si>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</si>
  <si>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</si>
  <si>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</si>
  <si>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</si>
  <si>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</si>
  <si>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</si>
  <si>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</si>
  <si>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</si>
  <si>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</si>
  <si>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</si>
  <si>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</si>
  <si>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</si>
  <si>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</si>
  <si>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</si>
  <si>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</si>
  <si>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</si>
  <si>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</si>
  <si>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</si>
  <si>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</si>
  <si>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</si>
  <si>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</si>
  <si>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</si>
  <si>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</si>
  <si>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</si>
  <si>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</si>
  <si>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</si>
  <si>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</si>
  <si>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</si>
  <si>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</si>
  <si>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</si>
  <si>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</si>
  <si>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</si>
  <si>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</si>
  <si>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</si>
  <si>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</si>
  <si>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</si>
  <si>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</si>
  <si>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</si>
  <si>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</si>
  <si>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</si>
  <si>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</si>
  <si>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</si>
  <si>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</si>
  <si>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</si>
  <si>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</si>
  <si>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</si>
  <si>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</si>
  <si>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</si>
  <si>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</si>
  <si>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</si>
  <si>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</si>
  <si>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</si>
  <si>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</si>
  <si>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</si>
  <si>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</si>
  <si>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</si>
  <si>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</si>
  <si>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</si>
  <si>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</si>
  <si>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</si>
  <si>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</si>
  <si>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</si>
  <si>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</si>
  <si>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</si>
  <si>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</si>
  <si>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</si>
  <si>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</si>
  <si>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</si>
  <si>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</si>
  <si>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</si>
  <si>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</si>
  <si>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</si>
  <si>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</si>
  <si>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</si>
  <si>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</si>
  <si>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</si>
  <si>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</si>
  <si>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</si>
  <si>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</si>
  <si>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</si>
  <si>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</si>
  <si>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</si>
  <si>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</si>
  <si>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</si>
  <si>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</si>
  <si>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</si>
  <si>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</si>
  <si>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</si>
  <si>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</si>
  <si>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</si>
  <si>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</si>
  <si>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</si>
  <si>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</si>
  <si>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</si>
  <si>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</si>
  <si>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</si>
  <si>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</si>
  <si>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</si>
  <si>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</si>
  <si>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</si>
  <si>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</si>
  <si>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</si>
  <si>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</si>
  <si>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</si>
  <si>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</si>
  <si>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</si>
  <si>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</si>
  <si>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</si>
  <si>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</si>
  <si>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</si>
  <si>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</si>
  <si>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</si>
  <si>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</si>
  <si>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</si>
  <si>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</si>
  <si>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</si>
  <si>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</si>
  <si>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</si>
  <si>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</si>
  <si>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</si>
  <si>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</si>
  <si>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</si>
  <si>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</si>
  <si>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</si>
  <si>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</si>
  <si>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</si>
  <si>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</si>
  <si>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</si>
  <si>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</si>
  <si>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</si>
  <si>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</si>
  <si>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</si>
  <si>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</si>
  <si>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</si>
  <si>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</si>
  <si>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</si>
  <si>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</si>
  <si>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</si>
  <si>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</si>
  <si>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</si>
  <si>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</si>
  <si>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</si>
  <si>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</si>
  <si>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</si>
  <si>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</si>
  <si>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</si>
  <si>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</si>
  <si>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</si>
  <si>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</si>
  <si>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</si>
  <si>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</si>
  <si>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</si>
  <si>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</si>
  <si>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</si>
  <si>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</si>
  <si>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</si>
  <si>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</si>
  <si>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</si>
  <si>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</si>
  <si>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</si>
  <si>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</si>
  <si>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</si>
  <si>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</si>
  <si>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</si>
  <si>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</si>
  <si>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</si>
  <si>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</si>
  <si>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</si>
  <si>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</si>
  <si>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</si>
  <si>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</si>
  <si>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</si>
  <si>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</si>
  <si>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</si>
  <si>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</si>
  <si>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</si>
  <si>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</si>
  <si>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</si>
  <si>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</si>
  <si>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</si>
  <si>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</si>
  <si>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</si>
  <si>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</si>
  <si>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</si>
  <si>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</si>
  <si>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</si>
  <si>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</si>
  <si>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</si>
  <si>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</si>
  <si>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</si>
  <si>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</si>
  <si>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</si>
  <si>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</si>
  <si>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</si>
  <si>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</si>
  <si>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</si>
  <si>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</si>
  <si>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</si>
  <si>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</si>
  <si>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</si>
  <si>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</si>
  <si>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</si>
  <si>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</si>
  <si>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</si>
  <si>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</si>
  <si>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</si>
  <si>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</si>
  <si>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</si>
  <si>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</si>
  <si>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</si>
  <si>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</si>
  <si>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</si>
  <si>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</si>
  <si>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</si>
  <si>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</si>
  <si>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</si>
  <si>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</si>
  <si>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</si>
  <si>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</si>
  <si>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</si>
  <si>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</si>
  <si>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</si>
  <si>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</si>
  <si>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</si>
  <si>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</si>
  <si>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</si>
  <si>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</si>
  <si>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</si>
  <si>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</si>
  <si>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</si>
  <si>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</si>
  <si>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</si>
  <si>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</si>
  <si>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</si>
  <si>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</si>
  <si>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</si>
  <si>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</si>
  <si>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</si>
  <si>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</si>
  <si>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</si>
  <si>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</si>
  <si>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</si>
  <si>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</si>
  <si>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</si>
  <si>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</si>
  <si>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</si>
  <si>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</si>
  <si>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</si>
  <si>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</si>
  <si>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</si>
  <si>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</si>
  <si>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</si>
  <si>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</si>
  <si>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</si>
  <si>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</si>
  <si>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</si>
  <si>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</si>
  <si>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</si>
  <si>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</si>
  <si>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</si>
  <si>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</si>
  <si>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</si>
  <si>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</si>
  <si>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</si>
  <si>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</si>
  <si>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</si>
  <si>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</si>
  <si>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</si>
  <si>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</si>
  <si>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</si>
  <si>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</si>
  <si>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</si>
  <si>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</si>
  <si>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</si>
  <si>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</si>
  <si>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</si>
  <si>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</si>
  <si>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</si>
  <si>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</si>
  <si>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</si>
  <si>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</si>
  <si>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</si>
  <si>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</si>
  <si>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</si>
  <si>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</si>
  <si>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</si>
  <si>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</si>
  <si>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</si>
  <si>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</si>
  <si>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</si>
  <si>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</si>
  <si>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</si>
  <si>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</si>
  <si>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</si>
  <si>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</si>
  <si>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</si>
  <si>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</si>
  <si>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</si>
  <si>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</si>
  <si>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</si>
  <si>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</si>
  <si>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</si>
  <si>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</si>
  <si>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</si>
  <si>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</si>
  <si>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</si>
  <si>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</si>
  <si>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</si>
  <si>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</si>
  <si>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</si>
  <si>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</si>
  <si>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</si>
  <si>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</si>
  <si>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</si>
  <si>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</si>
  <si>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</si>
  <si>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</si>
  <si>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</si>
  <si>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</si>
  <si>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</si>
  <si>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</si>
  <si>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</si>
  <si>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</si>
  <si>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</si>
  <si>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</si>
  <si>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</si>
  <si>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</si>
  <si>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</si>
  <si>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</si>
  <si>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</si>
  <si>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</si>
  <si>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</si>
  <si>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</si>
  <si>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</si>
  <si>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</si>
  <si>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</si>
  <si>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</si>
  <si>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</si>
  <si>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</si>
  <si>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</si>
  <si>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</si>
  <si>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</si>
  <si>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</si>
  <si>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</si>
  <si>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</si>
  <si>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</si>
  <si>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</si>
  <si>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</si>
  <si>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</si>
  <si>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</si>
  <si>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</si>
  <si>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</si>
  <si>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</si>
  <si>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</si>
  <si>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</si>
  <si>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</si>
  <si>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</si>
  <si>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</si>
  <si>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</si>
  <si>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</si>
  <si>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</si>
  <si>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</si>
  <si>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</si>
  <si>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</si>
  <si>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</si>
  <si>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</si>
  <si>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</si>
  <si>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</si>
  <si>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</si>
  <si>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</si>
  <si>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</si>
  <si>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</si>
  <si>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</si>
  <si>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</si>
  <si>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</si>
  <si>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</si>
  <si>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</si>
  <si>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</si>
  <si>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</si>
  <si>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</si>
  <si>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</si>
  <si>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</si>
  <si>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</si>
  <si>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</si>
  <si>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</si>
  <si>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</si>
  <si>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</si>
  <si>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</si>
  <si>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</si>
  <si>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</si>
  <si>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</si>
  <si>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</si>
  <si>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</si>
  <si>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</si>
  <si>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</si>
  <si>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</si>
  <si>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</si>
  <si>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</si>
  <si>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</si>
  <si>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</si>
  <si>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</si>
  <si>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</si>
  <si>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</si>
  <si>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</si>
  <si>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</si>
  <si>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</si>
  <si>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</si>
  <si>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</si>
  <si>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</si>
  <si>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</si>
  <si>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</si>
  <si>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</si>
  <si>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</si>
  <si>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</si>
  <si>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</si>
  <si>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</si>
  <si>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</si>
  <si>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</si>
  <si>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</si>
  <si>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</si>
  <si>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</si>
  <si>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</si>
  <si>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</si>
  <si>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</si>
  <si>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</si>
  <si>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</si>
  <si>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</si>
  <si>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</si>
  <si>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</si>
  <si>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</si>
  <si>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</si>
  <si>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</si>
  <si>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</si>
  <si>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</si>
  <si>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</si>
  <si>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</si>
  <si>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</si>
  <si>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</si>
  <si>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</si>
  <si>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</si>
  <si>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</si>
  <si>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</si>
  <si>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</si>
  <si>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</si>
  <si>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</si>
  <si>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</si>
  <si>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</si>
  <si>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</si>
  <si>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</si>
  <si>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</si>
  <si>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</si>
  <si>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</si>
  <si>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</si>
  <si>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</si>
  <si>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</si>
  <si>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</si>
  <si>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</si>
  <si>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</si>
  <si>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</si>
  <si>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</si>
  <si>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</si>
  <si>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</si>
  <si>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</si>
  <si>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</si>
  <si>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</si>
  <si>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</si>
  <si>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</si>
  <si>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</si>
  <si>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</si>
  <si>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</si>
  <si>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</si>
  <si>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</si>
  <si>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</si>
  <si>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</si>
  <si>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</si>
  <si>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</si>
  <si>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</si>
  <si>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</si>
  <si>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</si>
  <si>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</si>
  <si>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</si>
  <si>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</si>
  <si>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</si>
  <si>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</si>
  <si>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</si>
  <si>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</si>
  <si>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</si>
  <si>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</si>
  <si>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</si>
  <si>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</si>
  <si>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</si>
  <si>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</si>
  <si>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</si>
  <si>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</si>
  <si>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</si>
  <si>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</si>
  <si>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</si>
  <si>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</si>
  <si>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</si>
  <si>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</si>
  <si>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</si>
  <si>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</si>
  <si>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</si>
  <si>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</si>
  <si>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</si>
  <si>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</si>
  <si>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</si>
  <si>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</si>
  <si>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</si>
  <si>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</si>
  <si>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</si>
  <si>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</si>
  <si>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</si>
  <si>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</si>
  <si>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</si>
  <si>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</si>
  <si>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</si>
  <si>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</si>
  <si>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</si>
  <si>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</si>
  <si>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</si>
  <si>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</si>
  <si>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</si>
  <si>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</si>
  <si>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</si>
  <si>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</si>
  <si>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</si>
  <si>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</si>
  <si>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</si>
  <si>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</si>
  <si>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</si>
  <si>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</si>
  <si>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</si>
  <si>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</si>
  <si>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</si>
  <si>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</si>
  <si>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</si>
  <si>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</si>
  <si>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</si>
  <si>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</si>
  <si>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</si>
  <si>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</si>
  <si>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</si>
  <si>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</si>
  <si>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</si>
  <si>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</si>
  <si>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</si>
  <si>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</si>
  <si>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</si>
  <si>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</si>
  <si>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</si>
  <si>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</si>
  <si>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</si>
  <si>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</si>
  <si>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</si>
  <si>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</si>
  <si>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</si>
  <si>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</si>
  <si>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</si>
  <si>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</si>
  <si>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</si>
  <si>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</si>
  <si>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</si>
  <si>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</si>
  <si>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</si>
  <si>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</si>
  <si>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</si>
  <si>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</si>
  <si>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</si>
  <si>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</si>
  <si>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</si>
  <si>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</si>
  <si>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</si>
  <si>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</si>
  <si>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</si>
  <si>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</si>
  <si>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</si>
  <si>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</si>
  <si>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</si>
  <si>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</si>
  <si>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</si>
  <si>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</si>
  <si>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</si>
  <si>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</si>
  <si>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</si>
  <si>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</si>
  <si>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</si>
  <si>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</si>
  <si>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</si>
  <si>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</si>
  <si>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</si>
  <si>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</si>
  <si>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</si>
  <si>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</si>
  <si>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</si>
  <si>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</si>
  <si>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</si>
  <si>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</si>
  <si>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</si>
  <si>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</si>
  <si>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</si>
  <si>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</si>
  <si>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</si>
  <si>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</si>
  <si>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</si>
  <si>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</si>
  <si>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</si>
  <si>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</si>
  <si>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</si>
  <si>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</si>
  <si>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</si>
  <si>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</si>
  <si>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</si>
  <si>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</si>
  <si>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</si>
  <si>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</si>
  <si>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</si>
  <si>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</si>
  <si>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</si>
  <si>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</si>
  <si>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</si>
  <si>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</si>
  <si>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</si>
  <si>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</si>
  <si>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</si>
  <si>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</si>
  <si>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</si>
  <si>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</si>
  <si>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</si>
  <si>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</si>
  <si>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</si>
  <si>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</si>
  <si>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</si>
  <si>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</si>
  <si>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</si>
  <si>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</si>
  <si>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</si>
  <si>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</si>
  <si>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</si>
  <si>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</si>
  <si>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</si>
  <si>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</si>
  <si>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</si>
  <si>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</si>
  <si>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</si>
  <si>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</si>
  <si>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</si>
  <si>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</si>
  <si>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</si>
  <si>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</si>
  <si>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</si>
  <si>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</si>
  <si>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</si>
  <si>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</si>
  <si>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</si>
  <si>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</si>
  <si>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</si>
  <si>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</si>
  <si>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</si>
  <si>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</si>
  <si>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</si>
  <si>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</si>
  <si>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</si>
  <si>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</si>
  <si>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</si>
  <si>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</si>
  <si>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</si>
  <si>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</si>
  <si>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</si>
  <si>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</si>
  <si>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</si>
  <si>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</si>
  <si>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</si>
  <si>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</si>
  <si>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</si>
  <si>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</si>
  <si>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</si>
  <si>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</si>
  <si>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</si>
  <si>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</si>
  <si>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</si>
  <si>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</si>
  <si>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</si>
  <si>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</si>
  <si>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</si>
  <si>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</si>
  <si>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</si>
  <si>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</si>
  <si>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</si>
  <si>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</si>
  <si>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</si>
  <si>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</si>
  <si>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</si>
  <si>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</si>
  <si>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</si>
  <si>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</si>
  <si>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</si>
  <si>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</si>
  <si>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</si>
  <si>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</si>
  <si>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</si>
  <si>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</si>
  <si>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</si>
  <si>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</si>
  <si>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</si>
  <si>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</si>
  <si>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</si>
  <si>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</si>
  <si>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</si>
  <si>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</si>
  <si>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</si>
  <si>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</si>
  <si>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</si>
  <si>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</si>
  <si>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</si>
  <si>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</si>
  <si>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</si>
  <si>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</si>
  <si>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</si>
  <si>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</si>
  <si>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</si>
  <si>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</si>
  <si>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</si>
  <si>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</si>
  <si>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</si>
  <si>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</si>
  <si>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</si>
  <si>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</si>
  <si>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</si>
  <si>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</si>
  <si>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</si>
  <si>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</si>
  <si>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</si>
  <si>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</si>
  <si>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</si>
  <si>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</si>
  <si>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</si>
  <si>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</si>
  <si>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</si>
  <si>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</si>
  <si>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</si>
  <si>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</si>
  <si>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</si>
  <si>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</si>
  <si>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</si>
  <si>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</si>
  <si>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</si>
  <si>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</si>
  <si>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</si>
  <si>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</si>
  <si>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</si>
  <si>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</si>
  <si>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</si>
  <si>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</si>
  <si>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</si>
  <si>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</si>
  <si>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</si>
  <si>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</si>
  <si>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</si>
  <si>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</si>
  <si>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</si>
  <si>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</si>
  <si>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</si>
  <si>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</si>
  <si>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</si>
  <si>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</si>
  <si>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</si>
  <si>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</si>
  <si>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</si>
  <si>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</si>
  <si>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</si>
  <si>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</si>
  <si>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</si>
  <si>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</si>
  <si>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</si>
  <si>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</si>
  <si>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</si>
  <si>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</si>
  <si>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</si>
  <si>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</si>
  <si>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</si>
  <si>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</si>
  <si>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</si>
  <si>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</si>
  <si>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</si>
  <si>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</si>
  <si>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</si>
  <si>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</si>
  <si>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</si>
  <si>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</si>
  <si>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</si>
  <si>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</si>
  <si>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</si>
  <si>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</si>
  <si>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</si>
  <si>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</si>
  <si>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</si>
  <si>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</si>
  <si>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</si>
  <si>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</si>
  <si>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</si>
  <si>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</si>
  <si>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</si>
  <si>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</si>
  <si>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</si>
  <si>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</si>
  <si>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</si>
  <si>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</si>
  <si>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</si>
  <si>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</si>
  <si>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</si>
  <si>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</si>
  <si>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</si>
  <si>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</si>
  <si>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</si>
  <si>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</si>
  <si>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</si>
  <si>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</si>
  <si>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</si>
  <si>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</si>
  <si>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</si>
  <si>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</si>
  <si>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</si>
  <si>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</si>
  <si>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</si>
  <si>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</si>
  <si>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</si>
  <si>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</si>
  <si>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</si>
  <si>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</si>
  <si>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</si>
  <si>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</si>
  <si>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</si>
  <si>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</si>
  <si>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</si>
  <si>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</si>
  <si>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</si>
  <si>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</si>
  <si>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</si>
  <si>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</si>
  <si>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</si>
  <si>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70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</si>
  <si>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</si>
  <si>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</si>
  <si>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</si>
  <si>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</si>
  <si>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</si>
  <si>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</si>
  <si>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</si>
  <si>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PCM-20251109-00000605</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</si>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</sst>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307.46436944444577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5.6012962966633495E-2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45970.412795370372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45970.412795370372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45970.412795370372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45970.412795370372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45970.412795370372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45970.412795370372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45970.412795370372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45970.412795370372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45970.412795370372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45970.412795370372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45970.412795370372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45970.412795370372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45970.412795370372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45970.412795370372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45970.412795370372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45970.412795370372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45970.412795370372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45970.412795370372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45970.412795370372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45970.412795370372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45970.412795370372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45970.412795370372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45970.412795370372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45970.412795370372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45970.412795370372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45970.412795370372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45970.412795370372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45970.412795370372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45970.412795370372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45970.412795370372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45970.412795370372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45970.412795370372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45970.412795370372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45970.412795370372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45970.412795370372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45970.412795370372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45970.412795370372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45970.412795370372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45970.412795370372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45970.412795370372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45970.412795370372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45970.412795370372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45970.412795370372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45970.412795370372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45970.412795370372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45970.412795370372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45970.412795370372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45970.412795370372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45970.412795370372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45970.412795370372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45970.412795370372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45970.412795370372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45970.412795370372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45970.412795370372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45970.412795370372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45970.412795370372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45970.412795370372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45970.412795370372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45970.412795370372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45970.412795370372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45970.412795370372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45970.412795370372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45970.412795370372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45970.412795370372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145.41295740741043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2.6707407407229766E-2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45970.412795370372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45970.412795370372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45970.412795370372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45970.412795370372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45970.412795370372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45970.412795370372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45970.412795370372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45970.412795370372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45970.412795370372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45970.412795370372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45970.412795370372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45970.412795370372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45970.412795370372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45970.412795370372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45970.412795370372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45970.412795370372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45970.412795370372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45970.412795370372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45970.412795370372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45970.412795370372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45970.412795370372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45970.412795370372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45970.412795370372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45970.412795370372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45970.412795370372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45970.412795370372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45970.412795370372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45970.412795370372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45970.412795370372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45970.412795370372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45970.412795370372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45970.412795370372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45970.412795370372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45970.412795370372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45970.412795370372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45970.412795370372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45970.412795370372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45970.412795370372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45970.412795370372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45970.412795370372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45970.412795370372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45970.412795370372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45970.412795370372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45970.412795370372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45970.412795370372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45970.412795370372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45970.412795370372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45970.412795370372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45970.412795370372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45970.412795370372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45970.412795370372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45970.412795370372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45970.412795370372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45970.412795370372</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7.1360185189405456E-2</v>
      </c>
      <c r="H2" s="151">
        <v>45970.341412037036</v>
      </c>
      <c r="I2" s="86" t="str">
        <f>IFERROR(VLOOKUP(D2,DB!A:F,6,0),"")</f>
        <v>SCECO</v>
      </c>
      <c r="J2" s="61" t="str">
        <f>IFERROR(VLOOKUP(D2,DB!A:G,7,0),"")</f>
        <v>Dead</v>
      </c>
      <c r="K2" s="153" t="s">
        <v>39110</v>
      </c>
      <c r="L2" s="152" t="str">
        <f>IFERROR(VLOOKUP(D2,DB!A:I,9,0),"")</f>
        <v>Latis</v>
      </c>
    </row>
    <row r="3" spans="1:13" ht="15" customHeight="1">
      <c r="A3" s="19" t="s">
        <v>39111</v>
      </c>
      <c r="B3" s="61" t="str">
        <f>IFERROR(VLOOKUP(D3,DB!A:K,11,0),"")</f>
        <v>R3</v>
      </c>
      <c r="C3" s="18">
        <v>3</v>
      </c>
      <c r="D3" s="18" t="s">
        <v>25245</v>
      </c>
      <c r="E3" s="18" t="s">
        <v>39021</v>
      </c>
      <c r="F3" s="20">
        <v>45970.33016203704</v>
      </c>
      <c r="G3" s="21">
        <f ca="1">IFERROR(NOW()-F3,"-")</f>
        <v>8.2633333331614267E-2</v>
      </c>
      <c r="H3" s="151" t="s">
        <v>39112</v>
      </c>
      <c r="I3" s="19" t="str">
        <f>IFERROR(VLOOKUP(D3,DB!A:F,6,0),"")</f>
        <v>SCECO</v>
      </c>
      <c r="J3" s="18" t="str">
        <f>IFERROR(VLOOKUP(D3,DB!A:G,7,0),"")</f>
        <v>Weak</v>
      </c>
      <c r="K3" s="45" t="s">
        <v>39113</v>
      </c>
      <c r="L3" s="23" t="str">
        <f>IFERROR(VLOOKUP(D3,DB!A:I,9,0),"")</f>
        <v>Latis</v>
      </c>
    </row>
    <row r="4" spans="1:13" ht="15" customHeight="1">
      <c r="A4" s="19"/>
      <c r="B4" s="61" t="str">
        <f>IFERROR(VLOOKUP(D4,DB!A:K,11,0),"")</f>
        <v/>
      </c>
      <c r="C4" s="18"/>
      <c r="D4" s="61"/>
      <c r="E4" s="18"/>
      <c r="F4" s="155"/>
      <c r="G4" s="21">
        <f t="shared" ref="G3:G15" ca="1" si="0">IFERROR(NOW()-F4,"-")</f>
        <v>45970.412795370372</v>
      </c>
      <c r="H4" s="151"/>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45970.412795370372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45970.412795370372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45970.412795370372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45970.412795370372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45970.412795370372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45970.412795370372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45970.412795370372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45970.412795370372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45970.412795370372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45970.412795370372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45970.412795370372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45970.412795370372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45970.412795370372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45970.412795370372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45970.412795370372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45970.412795370372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45970.412795370372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45970.412795370372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45970.412795370372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45970.412795370372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45970.412795370372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45970.412795370372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45970.412795370372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45970.412795370372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45970.412795370372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45970.412795370372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45970.412795370372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45970.412795370372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45970.412795370372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45970.412795370372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45970.412795370372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45970.412795370372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45970.412795370372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45970.412795370372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45970.412795370372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45970.412795370372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45970.412795370372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45970.412795370372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45970.412795370372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45970.412795370372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45970.412795370372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45970.412795370372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45970.412795370372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45970.412795370372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45970.412795370372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45970.412795370372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45970.412795370372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45970.412795370372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45970.412795370372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45970.412795370372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45970.412795370372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45970.412795370372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45970.412795370372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45970.412795370372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45970.412795370372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45970.412795370372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45970.412795370372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45970.412795370372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45970.412795370372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45970.412795370372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45970.412795370372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45970.412795370372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45970.412795370372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45970.412795370372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45970.412795370372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45970.412795370372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45970.412795370372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45970.412795370372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45970.412795370372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45970.412795370372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45970.412795370372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45970.412795370372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45970.412795370372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45970.412795370372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45970.412795370372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45970.412795370372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45970.412795370372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45970.412795370372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45970.412795370372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45970.412795370372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45970.412795370372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45970.412795370372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45970.412795370372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45970.412795370372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45970.412795370372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45970.412795370372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45970.412795370372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45970.412795370372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45970.412795370372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45970.412795370372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45970.412795370372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45970.412795370372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45970.412795370372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45970.412795370372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45970.412795370372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45970.412795370372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45970.412795370372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45970.412795370372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45970.412795370372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45970.412795370372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45970.412795370372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45970.412795370372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45970.412795370372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45970.412795370372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45970.412795370372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45970.412795370372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45970.412795370372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45970.412795370372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45970.412795370372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45970.412795370372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45970.412795370372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45970.412795370372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45970.412795370372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45970.412795370372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45970.412795370372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45970.412795370372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45970.412795370372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45970.412795370372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45970.412795370372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45970.412795370372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45970.412795370372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45970.412795370372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45970.412795370372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45970.412795370372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45970.412795370372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45970.412795370372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45970.412795370372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45970.412795370372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45970.412795370372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45970.412795370372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45970.412795370372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45970.412795370372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45970.412795370372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45970.412795370372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45970.412795370372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45970.412795370372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45970.412795370372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45970.412795370372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45970.412795370372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45970.412795370372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45970.412795370372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45970.412795370372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45970.412795370372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45970.412795370372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45970.412795370372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45970.412795370372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45970.412795370372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45970.412795370372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45970.412795370372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45970.412795370372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45970.412795370372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45970.412795370372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45970.412795370372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45970.412795370372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45970.412795370372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45970.412795370372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45970.412795370372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45970.412795370372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45970.412795370372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45970.412795370372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45970.412795370372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45970.412795370372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45970.412795370372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45970.412795370372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45970.412795370372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45970.412795370372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45970.412795370372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45970.412795370372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45970.412795370372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45970.412795370372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45970.412795370372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45970.412795370372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45970.412795370372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45970.412795370372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45970.412795370372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45970.412795370372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45970.412795370372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45970.412795370372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45970.412795370372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45970.412795370372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45970.412795370372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45970.412795370372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45970.412795370372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45970.412795370372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45970.412795370372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45970.412795370372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45970.412795370372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45970.412795370372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45970.412795370372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45970.412795370372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45970.412795370372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45970.412795370372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45970.412795370372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45970.412795370372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45970.412795370372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45970.412795370372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45970.412795370372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45970.412795370372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45970.412795370372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45970.412795370372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45970.412795370372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45970.412795370372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45970.412795370372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45970.412795370372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45970.412795370372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45970.412795370372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45970.412795370372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45970.412795370372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45970.412795370372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45970.412795370372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45970.412795370372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45970.412795370372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45970.412795370372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45970.412795370372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45970.412795370372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45970.412795370372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45970.412795370372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45970.412795370372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45970.412795370372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45970.412795370372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45970.412795370372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45970.412795370372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45970.412795370372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45970.412795370372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45970.412795370372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45970.412795370372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45970.412795370372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45970.412795370372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45970.412795370372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45970.412795370372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45970.412795370372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45970.412795370372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45970.412795370372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45970.412795370372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45970.412795370372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45970.412795370372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45970.412795370372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45970.412795370372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45970.412795370372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45970.412795370372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45970.412795370372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45970.412795370372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45970.412795370372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45970.412795370372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45970.412795370372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45970.412795370372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45970.412795370372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45970.412795370372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45970.412795370372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45970.412795370372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45970.412795370372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45970.412795370372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45970.412795370372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45970.412795370372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45970.412795370372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45970.412795370372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45970.412795370372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45970.412795370372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45970.412795370372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45970.412795370372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45970.412795370372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45970.412795370372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45970.412795370372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45970.412795370372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45970.412795370372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45970.412795370372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45970.412795370372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45970.412795370372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45970.412795370372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45970.412795370372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45970.412795370372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45970.412795370372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45970.412795370372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45970.412795370372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45970.412795370372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45970.412795370372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45970.412795370372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45970.412795370372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45970.412795370372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45970.412795370372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45970.412795370372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45970.412795370372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45970.412795370372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45970.412795370372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45970.412795370372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45970.412795370372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45970.412795370372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45970.412795370372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45970.412795370372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45970.412795370372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45970.412795370372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45970.412795370372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45970.412795370372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45970.412795370372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45970.412795370372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45970.412795370372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45970.412795370372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45970.412795370372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45970.412795370372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45970.412795370372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45970.412795370372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45970.412795370372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45970.412795370372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45970.412795370372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45970.412795370372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45970.412795370372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45970.412795370372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45970.412795370372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45970.412795370372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45970.412795370372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45970.412795370372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45970.412795370372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45970.412795370372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45970.412795370372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45970.412795370372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45970.412795370372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45970.412795370372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45970.412795370372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45970.412795370372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45970.412795370372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45970.412795370372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45970.412795370372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45970.412795370372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45970.412795370372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45970.412795370372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45970.412795370372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45970.412795370372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45970.412795370372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45970.412795370372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45970.412795370372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45970.412795370372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45970.412795370372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45970.412795370372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45970.412795370372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45970.412795370372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45970.412795370372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45970.412795370372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45970.412795370372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45970.412795370372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45970.412795370372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45970.412795370372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45970.412795370372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45970.412795370372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45970.412795370372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45970.412795370372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45970.412795370372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45970.412795370372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45970.412795370372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45970.412795370372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45970.412795370372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45970.412795370372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45970.412795370372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45970.412795370372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45970.412795370372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45970.412795370372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45970.412795370372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45970.412795370372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45970.412795370372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45970.412795370372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45970.412795370372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45970.412795370372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45970.412795370372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45970.412795370372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45970.412795370372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45970.412795370372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45970.412795370372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45970.412795370372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45970.412795370372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45970.412795370372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45970.412795370372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45970.412795370372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45970.412795370372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45970.412795370372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45970.412795370372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45970.412795370372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45970.412795370372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45970.412795370372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45970.412795370372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45970.412795370372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45970.412795370372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45970.412795370372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45970.412795370372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45970.412795370372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45970.412795370372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45970.412795370372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45970.412795370372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45970.412795370372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45970.412795370372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45970.412795370372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45970.412795370372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45970.412795370372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45970.412795370372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45970.412795370372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45970.412795370372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45970.412795370372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45970.412795370372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45970.412795370372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45970.412795370372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45970.412795370372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45970.412795370372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45970.412795370372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45970.412795370372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45970.412795370372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45970.412795370372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45970.412795370372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45970.412795370372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45970.412795370372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45970.412795370372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45970.412795370372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45970.412795370372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45970.412795370372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45970.412795370372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45970.412795370372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45970.412795370372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45970.412795370372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45970.412795370372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45970.412795370372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45970.412795370372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45970.412795370372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45970.412795370372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45970.412795370372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45970.412795370372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45970.412795370372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45970.412795370372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45970.412795370372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45970.412795370372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45970.412795370372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45970.412795370372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45970.412795370372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45970.412795370372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45970.412795370372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45970.412795370372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45970.412795370372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45970.412795370372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45970.412795370372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45970.412795370372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45970.412795370372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45970.412795370372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45970.412795370372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45970.412795370372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45970.412795370372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45970.412795370372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45970.412795370372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45970.412795370372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45970.412795370372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45970.412795370372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45970.412795370372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45970.412795370372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45970.412795370372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45970.412795370372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45970.412795370372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45970.412795370372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45970.412795370372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45970.412795370372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45970.412795370372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45970.412795370372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45970.412795370372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45970.412795370372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45970.412795370372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45970.412795370372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45970.412795370372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45970.412795370372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45970.412795370372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45970.412795370372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45970.412795370372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45970.412795370372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45970.412795370372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45970.412795370372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45970.412795370372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45970.412795370372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45970.412795370372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45970.412795370372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45970.412795370372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45970.412795370372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45970.412795370372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45970.412795370372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45970.412795370372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45970.412795370372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45970.412795370372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45970.412795370372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45970.412795370372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45970.412795370372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45970.412795370372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45970.412795370372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45970.412795370372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45970.412795370372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45970.412795370372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45970.412795370372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45970.412795370372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45970.412795370372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45970.412795370372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45970.412795370372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45970.412795370372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45970.412795370372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45970.412795370372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45970.412795370372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45970.412795370372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45970.412795370372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45970.412795370372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45970.412795370372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45970.412795370372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45970.412795370372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45970.412795370372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45970.412795370372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45970.412795370372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45970.412795370372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45970.412795370372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45970.412795370372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45970.412795370372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45970.412795370372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45970.412795370372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45970.412795370372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45970.412795370372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45970.412795370372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45970.412795370372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45970.412795370372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45970.412795370372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45970.412795370372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45970.412795370372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45970.412795370372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45970.412795370372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45970.412795370372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45970.412795370372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45970.412795370372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45970.412795370372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45970.412795370372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45970.412795370372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45970.412795370372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45970.412795370372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45970.412795370372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45970.412795370372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45970.412795370372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45970.412795370372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45970.412795370372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45970.412795370372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45970.412795370372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45970.412795370372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45970.412795370372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45970.412795370372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45970.412795370372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45970.412795370372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45970.412795370372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45970.412795370372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45970.412795370372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45970.412795370372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45970.412795370372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45970.412795370372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45970.412795370372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45970.412795370372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45970.412795370372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45970.412795370372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45970.412795370372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45970.412795370372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45970.412795370372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45970.412795370372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45970.412795370372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45970.412795370372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45970.412795370372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45970.412795370372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45970.412795370372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45970.412795370372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45970.412795370372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45970.412795370372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45970.412795370372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45970.412795370372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45970.412795370372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45970.412795370372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45970.412795370372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45970.412795370372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45970.412795370372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45970.412795370372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45970.412795370372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45970.412795370372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45970.412795370372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45970.412795370372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45970.412795370372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45970.412795370372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45970.412795370372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45970.412795370372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45970.412795370372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45970.412795370372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45970.412795370372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45970.412795370372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45970.412795370372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45970.412795370372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45970.412795370372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45970.412795370372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45970.412795370372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45970.412795370372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45970.412795370372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45970.412795370372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45970.412795370372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45970.412795370372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45970.412795370372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45970.412795370372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45970.412795370372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45970.412795370372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45970.412795370372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45970.412795370372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45970.412795370372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45970.412795370372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45970.412795370372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45970.412795370372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45970.412795370372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45970.412795370372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45970.412795370372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45970.412795370372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45970.412795370372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45970.412795370372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45970.412795370372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45970.412795370372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45970.412795370372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45970.412795370372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45970.412795370372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45970.412795370372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45970.412795370372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45970.412795370372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45970.412795370372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45970.412795370372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45970.412795370372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45970.412795370372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45970.412795370372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45970.412795370372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45970.412795370372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45970.412795370372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45970.412795370372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45970.412795370372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45970.412795370372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45970.412795370372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45970.412795370372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45970.412795370372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45970.412795370372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45970.412795370372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45970.412795370372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45970.412795370372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45970.412795370372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45970.412795370372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45970.412795370372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45970.412795370372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45970.412795370372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45970.412795370372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45970.412795370372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45970.412795370372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45970.412795370372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45970.412795370372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45970.412795370372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45970.412795370372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45970.412795370372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45970.412795370372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45970.412795370372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45970.412795370372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45970.412795370372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45970.412795370372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45970.412795370372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45970.412795370372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45970.412795370372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45970.412795370372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45970.412795370372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45970.412795370372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45970.412795370372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45970.412795370372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45970.412795370372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45970.412795370372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45970.412795370372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45970.412795370372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45970.412795370372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45970.412795370372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45970.412795370372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45970.412795370372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45970.412795370372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45970.412795370372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45970.412795370372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45970.412795370372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45970.412795370372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45970.412795370372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45970.412795370372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45970.412795370372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45970.412795370372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45970.412795370372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45970.412795370372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45970.412795370372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45970.412795370372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45970.412795370372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45970.412795370372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45970.412795370372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45970.412795370372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45970.412795370372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45970.412795370372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45970.412795370372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45970.412795370372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45970.412795370372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45970.412795370372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45970.412795370372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45970.412795370372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45970.412795370372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45970.412795370372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45970.412795370372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45970.412795370372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45970.412795370372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45970.412795370372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45970.412795370372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45970.412795370372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45970.412795370372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45970.412795370372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45970.412795370372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45970.412795370372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45970.412795370372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45970.412795370372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45970.412795370372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45970.412795370372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45970.412795370372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45970.412795370372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45970.412795370372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45970.412795370372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45970.412795370372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45970.412795370372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45970.412795370372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45970.412795370372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45970.412795370372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45970.412795370372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45970.412795370372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45970.412795370372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45970.412795370372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45970.412795370372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45970.412795370372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45970.412795370372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45970.412795370372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45970.412795370372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45970.412795370372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45970.412795370372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45970.412795370372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45970.412795370372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45970.412795370372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45970.412795370372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45970.412795370372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45970.412795370372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45970.412795370372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45970.412795370372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45970.412795370372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45970.412795370372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45970.412795370372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45970.412795370372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45970.412795370372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45970.412795370372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45970.412795370372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45970.412795370372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45970.412795370372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45970.412795370372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45970.412795370372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45970.412795370372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45970.412795370372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45970.412795370372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45970.412795370372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45970.412795370372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45970.412795370372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45970.412795370372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45970.412795370372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45970.412795370372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45970.412795370372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45970.412795370372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45970.412795370372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45970.412795370372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45970.412795370372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45970.412795370372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45970.412795370372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45970.412795370372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45970.412795370372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45970.412795370372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45970.412795370372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45970.412795370372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45970.412795370372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45970.412795370372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45970.412795370372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45970.412795370372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45970.412795370372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45970.412795370372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45970.412795370372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45970.412795370372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45970.412795370372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45970.412795370372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45970.412795370372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45970.412795370372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45970.412795370372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45970.412795370372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45970.412795370372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45970.412795370372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45970.412795370372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45970.412795370372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45970.412795370372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45970.412795370372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45970.412795370372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45970.412795370372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45970.412795370372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45970.412795370372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45970.412795370372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45970.412795370372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45970.412795370372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45970.412795370372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45970.412795370372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45970.412795370372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45970.412795370372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45970.412795370372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45970.412795370372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45970.412795370372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45970.412795370372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45970.412795370372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45970.412795370372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45970.412795370372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45970.412795370372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45970.412795370372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45970.412795370372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45970.412795370372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45970.412795370372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45970.412795370372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45970.412795370372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45970.412795370372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45970.412795370372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45970.412795370372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45970.412795370372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45970.412795370372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45970.412795370372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45970.412795370372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45970.412795370372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45970.412795370372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45970.412795370372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45970.412795370372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45970.412795370372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45970.412795370372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45970.412795370372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45970.412795370372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45970.412795370372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45970.412795370372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45970.412795370372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45970.412795370372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45970.412795370372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45970.412795370372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45970.412795370372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45970.412795370372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45970.412795370372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45970.412795370372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45970.412795370372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45970.412795370372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45970.412795370372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45970.412795370372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45970.412795370372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45970.412795370372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45970.412795370372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45970.412795370372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45970.412795370372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45970.412795370372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45970.412795370372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45970.412795370372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45970.412795370372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45970.412795370372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45970.412795370372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45970.412795370372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45970.412795370372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45970.412795370372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45970.412795370372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45970.412795370372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45970.412795370372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45970.412795370372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45970.412795370372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45970.412795370372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45970.412795370372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45970.412795370372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45970.412795370372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45970.412795370372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45970.412795370372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45970.412795370372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45970.412795370372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45970.412795370372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45970.412795370372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45970.412795370372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45970.412795370372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45970.412795370372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45970.412795370372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45970.412795370372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45970.412795370372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45970.412795370372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45970.412795370372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45970.412795370372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45970.412795370372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45970.412795370372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45970.412795370372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45970.412795370372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45970.412795370372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45970.412795370372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45970.412795370372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45970.412795370372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45970.412795370372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45970.412795370372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45970.412795370372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45970.412795370372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45970.412795370372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45970.412795370372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45970.412795370372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45970.412795370372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45970.412795370372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45970.412795370372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45970.412795370372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45970.412795370372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45970.412795370372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45970.412795370372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45970.412795370372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45970.412795370372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45970.412795370372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45970.412795370372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45970.412795370372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45970.412795370372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45970.412795370372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45970.412795370372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45970.412795370372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45970.412795370372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45970.412795370372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45970.412795370372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45970.412795370372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45970.412795370372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45970.412795370372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45970.412795370372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45970.412795370372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45970.412795370372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45970.412795370372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45970.412795370372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45970.412795370372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45970.412795370372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45970.412795370372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45970.412795370372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45970.412795370372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45970.412795370372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45970.412795370372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45970.412795370372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45970.412795370372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45970.412795370372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45970.412795370372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45970.412795370372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45970.412795370372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45970.412795370372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45970.412795370372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45970.412795370372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45970.412795370372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45970.412795370372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45970.412795370372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45970.412795370372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45970.412795370372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45970.412795370372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45970.412795370372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45970.412795370372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45970.412795370372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45970.412795370372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45970.412795370372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45970.412795370372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45970.412795370372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45970.412795370372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45970.412795370372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45970.412795370372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45970.412795370372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45970.412795370372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45970.412795370372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45970.412795370372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45970.412795370372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45970.412795370372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45970.412795370372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45970.412795370372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45970.412795370372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45970.412795370372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45970.412795370372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45970.412795370372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45970.412795370372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45970.412795370372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45970.412795370372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45970.412795370372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45970.412795370372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45970.412795370372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45970.412795370372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45970.412795370372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45970.412795370372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45970.412795370372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45970.412795370372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45970.412795370372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45970.412795370372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45970.412795370372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45970.412795370372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45970.412795370372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45970.412795370372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45970.412795370372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45970.412795370372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45970.412795370372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45970.412795370372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45970.412795370372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45970.412795370372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45970.412795370372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45970.412795370372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45970.412795370372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45970.412795370372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45970.412795370372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45970.412795370372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45970.412795370372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45970.412795370372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45970.412795370372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45970.412795370372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45970.412795370372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45970.412795370372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45970.412795370372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45970.412795370372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45970.412795370372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45970.412795370372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45970.412795370372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45970.412795370372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45970.412795370372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45970.412795370372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45970.412795370372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45970.412795370372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45970.412795370372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45970.412795370372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45970.412795370372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45970.412795370372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45970.412795370372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45970.412795370372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45970.412795370372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45970.412795370372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45970.412795370372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45970.412795370372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45970.412795370372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45970.412795370372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45970.412795370372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45970.412795370372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45970.412795370372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45970.412795370372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45970.412795370372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45970.412795370372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45970.412795370372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45970.412795370372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45970.412795370372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45970.412795370372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45970.412795370372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45970.412795370372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45970.412795370372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45970.412795370372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45970.412795370372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45970.412795370372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45970.412795370372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45970.412795370372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45970.412795370372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45970.412795370372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45970.412795370372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45970.412795370372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45970.412795370372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45970.412795370372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45970.412795370372</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266.9320777777757</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34334</v>
      </c>
      <c r="E3" s="95" t="s">
        <v>39021</v>
      </c>
      <c r="F3" s="96">
        <v>45970.391041666669</v>
      </c>
      <c r="G3" s="136">
        <f t="shared" ca="1" si="0"/>
        <v>2.1753703702415805E-2</v>
      </c>
      <c r="H3" s="96">
        <v>45970.38548611111</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136">
        <f t="shared" ca="1" si="0"/>
        <v>45970.412795370372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45970.412795370372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45970.412795370372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45970.412795370372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45970.412795370372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45970.412795370372</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45970.412795370372</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45970.412795370372</v>
      </c>
      <c r="H11" s="96"/>
      <c r="I11" s="135"/>
      <c r="J11" s="135"/>
      <c r="K11" s="98"/>
      <c r="L11" s="92"/>
    </row>
    <row r="12" spans="1:16" ht="15" customHeight="1">
      <c r="A12" s="135"/>
      <c r="B12" s="135"/>
      <c r="C12" s="94"/>
      <c r="D12" s="92"/>
      <c r="E12" s="95"/>
      <c r="F12" s="96"/>
      <c r="G12" s="136">
        <f ca="1">IFERROR(NOW()-F12,"")</f>
        <v>45970.412795370372</v>
      </c>
      <c r="H12" s="96"/>
      <c r="I12" s="135"/>
      <c r="J12" s="135"/>
      <c r="K12" s="98"/>
      <c r="L12" s="92"/>
    </row>
    <row r="13" spans="1:16" ht="15" customHeight="1">
      <c r="A13" s="135"/>
      <c r="B13" s="135" t="str">
        <f>IFERROR(VLOOKUP(D13,DB!A:K,11,0),"")</f>
        <v/>
      </c>
      <c r="C13" s="94"/>
      <c r="D13" s="92"/>
      <c r="E13" s="95"/>
      <c r="F13" s="96"/>
      <c r="G13" s="136">
        <f t="shared" ca="1" si="1"/>
        <v>45970.412795370372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45970.412795370372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45970.412795370372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45970.412795370372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45970.412795370372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45970.412795370372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45970.412795370372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45970.412795370372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45970.412795370372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45970.412795370372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45970.412795370372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45970.412795370372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45970.412795370372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45970.412795370372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45970.412795370372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45970.412795370372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45970.412795370372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45970.412795370372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45970.412795370372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45970.412795370372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45970.412795370372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45970.412795370372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45970.412795370372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45970.412795370372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45970.412795370372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45970.412795370372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45970.412795370372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45970.412795370372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45970.412795370372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45970.412795370372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45970.412795370372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45970.412795370372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45970.412795370372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45970.412795370372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45970.412795370372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45970.412795370372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45970.412795370372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45970.412795370372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45970.412795370372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45970.412795370372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45970.412795370372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45970.412795370372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45970.412795370372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45970.412795370372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45970.412795370372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45970.412795370372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45970.412795370372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45970.412795370372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45970.412795370372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45970.412795370372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45970.412795370372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45970.412795370372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45970.412795370372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45970.412795370372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45970.412795370372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45970.412795370372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45970.412795370372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45970.412795370372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45970.412795370372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45970.412795370372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45970.412795370372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45970.412795370372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45970.412795370372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45970.412795370372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45970.412795370372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45970.412795370372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45970.412795370372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45970.412795370372</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78.580735185183585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44.223918055555259</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21.751684259259491</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45970.412795370372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45970.412795370372</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45970.412795370372</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45970.412795370372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45970.412795370372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45970.412795370372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45970.412795370372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45970.412795370372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45970.412795370372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45970.412795370372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45970.412795370372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45970.412795370372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45970.412795370372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45970.412795370372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45970.412795370372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45970.412795370372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45970.412795370372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45970.412795370372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45970.412795370372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45970.412795370372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45970.412795370372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45970.412795370372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45970.412795370372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45970.412795370372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45970.412795370372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45970.412795370372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45970.412795370372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45970.412795370372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45970.412795370372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45970.412795370372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45970.412795370372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45970.412795370372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45970.412795370372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45970.412795370372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45970.412795370372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45970.412795370372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45970.412795370372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45970.412795370372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45970.412795370372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45970.412795370372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45970.412795370372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45970.412795370372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45970.412795370372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45970.412795370372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45970.412795370372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45970.412795370372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45970.412795370372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45970.412795370372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45970.412795370372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45970.412795370372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45970.412795370372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45970.412795370372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45970.412795370372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45970.412795370372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45970.412795370372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45970.412795370372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45970.412795370372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45970.412795370372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45970.412795370372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45970.412795370372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45970.412795370372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45970.412795370372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45970.412795370372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45970.412795370372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45970.412795370372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45970.412795370372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45970.412795370372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45970.412795370372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45970.412795370372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45970.412795370372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45970.412795370372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45970.412795370372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45970.412795370372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45970.412795370372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45970.412795370372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45970.412795370372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45970.412795370372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45970.412795370372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45970.412795370372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45970.412795370372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45970.412795370372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45970.412795370372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45970.412795370372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45970.412795370372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45970.412795370372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45970.412795370372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45970.412795370372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45970.412795370372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45970.412795370372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45970.412795370372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45970.412795370372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45970.412795370372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45970.412795370372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45970.412795370372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45970.412795370372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45970.412795370372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45970.412795370372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45970.412795370372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45970.412795370372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45970.412795370372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45970.412795370372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45970.412795370372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45970.412795370372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45970.412795370372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45970.412795370372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45970.412795370372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45970.412795370372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45970.412795370372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45970.412795370372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45970.412795370372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45970.412795370372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45970.412795370372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45970.412795370372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45970.412795370372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45970.412795370372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45970.412795370372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45970.412795370372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45970.412795370372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45970.412795370372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45970.412795370372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45970.412795370372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45970.412795370372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45970.412795370372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45970.412795370372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45970.412795370372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45970.412795370372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45970.412795370372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45970.412795370372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45970.412795370372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45970.412795370372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45970.412795370372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45970.412795370372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45970.412795370372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45970.412795370372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45970.412795370372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45970.412795370372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45970.412795370372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45970.412795370372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45970.412795370372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45970.412795370372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45970.412795370372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45970.412795370372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45970.412795370372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45970.412795370372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45970.412795370372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45970.412795370372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45970.412795370372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45970.412795370372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45970.412795370372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45970.412795370372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45970.412795370372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45970.412795370372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45970.412795370372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45970.412795370372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45970.412795370372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45970.412795370372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45970.412795370372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45970.412795370372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45970.412795370372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45970.412795370372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45970.412795370372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45970.412795370372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45970.412795370372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45970.412795370372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45970.412795370372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45970.412795370372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45970.412795370372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45970.412795370372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45970.412795370372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45970.412795370372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45970.412795370372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45970.412795370372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45970.412795370372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45970.412795370372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45970.412795370372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45970.412795370372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45970.412795370372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45970.412795370372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45970.412795370372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45970.412795370372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45970.412795370372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45970.412795370372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45970.412795370372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45970.412795370372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45970.412795370372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45970.412795370372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45970.412795370372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45970.412795370372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45970.412795370372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45970.412795370372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45970.412795370372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45970.412795370372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45970.412795370372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45970.412795370372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45970.412795370372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45970.412795370372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45970.412795370372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45970.412795370372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45970.412795370372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45970.412795370372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45970.412795370372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45970.412795370372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45970.412795370372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45970.412795370372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45970.412795370372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45970.412795370372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45970.412795370372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45970.412795370372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45970.412795370372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45970.412795370372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45970.412795370372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45970.412795370372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45970.412795370372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45970.412795370372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45970.412795370372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45970.412795370372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45970.412795370372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45970.412795370372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45970.412795370372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45970.412795370372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45970.412795370372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45970.412795370372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45970.412795370372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45970.412795370372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45970.412795370372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45970.412795370372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45970.412795370372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45970.412795370372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45970.412795370372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45970.412795370372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45970.412795370372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45970.412795370372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45970.412795370372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45970.412795370372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45970.412795370372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45970.412795370372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45970.412795370372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45970.412795370372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45970.412795370372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45970.412795370372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45970.412795370372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45970.412795370372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45970.412795370372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45970.412795370372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45970.412795370372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45970.412795370372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45970.412795370372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45970.412795370372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45970.412795370372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45970.412795370372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45970.412795370372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45970.412795370372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45970.412795370372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45970.412795370372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45970.412795370372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45970.412795370372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45970.412795370372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45970.412795370372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45970.412795370372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45970.412795370372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45970.412795370372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45970.412795370372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45970.412795370372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45970.412795370372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45970.412795370372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45970.412795370372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45970.412795370372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45970.412795370372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45970.412795370372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45970.412795370372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45970.412795370372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45970.412795370372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45970.412795370372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45970.412795370372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45970.412795370372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45970.412795370372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45970.412795370372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45970.412795370372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45970.412795370372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45970.412795370372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45970.412795370372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45970.412795370372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45970.412795370372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45970.412795370372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45970.412795370372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45970.412795370372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45970.412795370372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45970.412795370372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45970.412795370372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45970.412795370372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45970.412795370372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45970.412795370372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45970.412795370372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45970.412795370372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45970.412795370372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45970.412795370372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45970.412795370372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45970.412795370372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45970.412795370372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45970.412795370372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45970.412795370372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45970.412795370372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45970.412795370372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45970.412795370372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45970.412795370372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45970.412795370372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45970.412795370372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45970.412795370372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45970.412795370372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45970.412795370372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45970.412795370372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45970.412795370372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45970.412795370372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45970.412795370372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45970.412795370372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45970.412795370372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45970.412795370372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45970.412795370372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45970.412795370372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45970.412795370372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45970.412795370372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45970.412795370372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45970.412795370372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45970.412795370372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45970.412795370372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45970.412795370372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45970.412795370372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45970.412795370372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45970.412795370372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45970.412795370372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45970.412795370372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45970.412795370372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45970.412795370372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45970.412795370372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45970.412795370372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45970.412795370372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45970.412795370372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45970.412795370372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45970.412795370372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45970.412795370372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45970.412795370372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45970.412795370372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45970.412795370372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45970.412795370372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45970.412795370372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45970.412795370372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45970.412795370372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45970.412795370372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45970.412795370372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45970.412795370372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45970.412795370372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45970.412795370372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45970.412795370372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45970.412795370372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45970.412795370372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45970.412795370372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45970.412795370372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45970.412795370372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45970.412795370372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45970.412795370372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45970.412795370372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45970.412795370372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45970.412795370372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45970.412795370372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45970.412795370372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45970.412795370372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45970.412795370372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45970.412795370372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45970.412795370372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45970.412795370372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45970.412795370372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45970.412795370372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45970.412795370372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45970.412795370372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45970.412795370372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45970.412795370372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45970.412795370372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45970.412795370372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45970.412795370372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45970.412795370372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45970.412795370372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45970.412795370372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45970.412795370372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45970.412795370372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45970.412795370372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45970.412795370372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45970.412795370372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45970.412795370372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45970.412795370372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45970.412795370372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45970.412795370372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45970.412795370372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45970.412795370372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45970.412795370372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45970.412795370372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45970.412795370372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45970.412795370372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45970.412795370372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45970.412795370372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45970.412795370372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45970.412795370372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45970.412795370372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45970.412795370372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45970.412795370372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45970.412795370372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45970.412795370372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45970.412795370372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45970.412795370372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45970.412795370372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45970.412795370372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45970.412795370372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45970.412795370372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45970.412795370372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45970.412795370372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45970.412795370372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45970.412795370372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45970.412795370372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45970.412795370372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45970.412795370372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45970.412795370372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45970.412795370372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45970.412795370372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45970.412795370372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45970.412795370372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45970.412795370372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45970.412795370372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45970.412795370372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45970.412795370372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45970.412795370372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45970.412795370372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45970.412795370372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45970.412795370372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45970.412795370372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45970.412795370372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45970.412795370372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45970.412795370372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45970.412795370372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45970.412795370372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45970.412795370372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45970.412795370372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45970.412795370372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45970.412795370372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