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46" documentId="13_ncr:1_{F6CB121F-512D-4AA6-A0C1-0FB36C537598}" xr6:coauthVersionLast="47" xr6:coauthVersionMax="47" xr10:uidLastSave="{DF39062A-F6AF-4AF8-9817-1B9CEC22013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<sst xmlns="http://schemas.openxmlformats.org/spreadsheetml/2006/main" count="179029" uniqueCount="39107">
  <si>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</si>
  <si>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</si>
  <si>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</si>
  <si>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</si>
  <si>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</si>
  <si>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</si>
  <si>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</si>
  <si>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</si>
  <si>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</si>
  <si>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</si>
  <si>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</si>
  <si>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</si>
  <si>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</si>
  <si>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</si>
  <si>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</si>
  <si>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</si>
  <si>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</si>
  <si>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</si>
  <si>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</si>
  <si>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</si>
  <si>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</si>
  <si>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</si>
  <si>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</si>
  <si>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</si>
  <si>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</si>
  <si>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</si>
  <si>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</si>
  <si>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</si>
  <si>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</si>
  <si>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</si>
  <si>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</si>
  <si>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</si>
  <si>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</si>
  <si>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</si>
  <si>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</si>
  <si>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</si>
  <si>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</si>
  <si>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</si>
  <si>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</si>
  <si>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</si>
  <si>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</si>
  <si>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</si>
  <si>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</si>
  <si>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</si>
  <si>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</si>
  <si>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</si>
  <si>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</si>
  <si>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</si>
  <si>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</si>
  <si>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</si>
  <si>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</si>
  <si>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</si>
  <si>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</si>
  <si>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</si>
  <si>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</si>
  <si>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</si>
  <si>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</si>
  <si>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</si>
  <si>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</si>
  <si>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</si>
  <si>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</si>
  <si>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</si>
  <si>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</si>
  <si>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</si>
  <si>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</si>
  <si>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</si>
  <si>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</si>
  <si>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</si>
  <si>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</si>
  <si>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</si>
  <si>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</si>
  <si>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</si>
  <si>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</si>
  <si>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</si>
  <si>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</si>
  <si>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</si>
  <si>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</si>
  <si>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</si>
  <si>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</si>
  <si>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</si>
  <si>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</si>
  <si>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</si>
  <si>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</si>
  <si>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</si>
  <si>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</si>
  <si>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</si>
  <si>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</si>
  <si>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</si>
  <si>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</si>
  <si>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</si>
  <si>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</si>
  <si>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</si>
  <si>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</si>
  <si>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</si>
  <si>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</si>
  <si>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</si>
  <si>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</si>
  <si>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</si>
  <si>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</si>
  <si>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</si>
  <si>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</si>
  <si>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</si>
  <si>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</si>
  <si>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</si>
  <si>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</si>
  <si>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</si>
  <si>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</si>
  <si>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</si>
  <si>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</si>
  <si>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</si>
  <si>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</si>
  <si>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</si>
  <si>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</si>
  <si>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</si>
  <si>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</si>
  <si>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</si>
  <si>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</si>
  <si>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</si>
  <si>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</si>
  <si>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</si>
  <si>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</si>
  <si>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</si>
  <si>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</si>
  <si>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</si>
  <si>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</si>
  <si>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</si>
  <si>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</si>
  <si>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</si>
  <si>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</si>
  <si>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</si>
  <si>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</si>
  <si>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</si>
  <si>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</si>
  <si>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</si>
  <si>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</si>
  <si>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</si>
  <si>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</si>
  <si>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</si>
  <si>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</si>
  <si>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</si>
  <si>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</si>
  <si>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</si>
  <si>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</si>
  <si>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</si>
  <si>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</si>
  <si>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</si>
  <si>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</si>
  <si>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</si>
  <si>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</si>
  <si>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</si>
  <si>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</si>
  <si>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</si>
  <si>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</si>
  <si>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</si>
  <si>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</si>
  <si>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</si>
  <si>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</si>
  <si>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</si>
  <si>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</si>
  <si>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</si>
  <si>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</si>
  <si>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</si>
  <si>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</si>
  <si>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</si>
  <si>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</si>
  <si>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</si>
  <si>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</si>
  <si>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</si>
  <si>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</si>
  <si>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</si>
  <si>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</si>
  <si>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</si>
  <si>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</si>
  <si>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</si>
  <si>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</si>
  <si>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</si>
  <si>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</si>
  <si>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</si>
  <si>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</si>
  <si>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</si>
  <si>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</si>
  <si>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</si>
  <si>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</si>
  <si>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</si>
  <si>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</si>
  <si>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</si>
  <si>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</si>
  <si>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</si>
  <si>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</si>
  <si>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</si>
  <si>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</si>
  <si>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</si>
  <si>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</si>
  <si>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</si>
  <si>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</si>
  <si>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</si>
  <si>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</si>
  <si>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</si>
  <si>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</si>
  <si>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</si>
  <si>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</si>
  <si>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</si>
  <si>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</si>
  <si>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</si>
  <si>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</si>
  <si>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</si>
  <si>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</si>
  <si>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</si>
  <si>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</si>
  <si>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</si>
  <si>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</si>
  <si>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</si>
  <si>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</si>
  <si>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</si>
  <si>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</si>
  <si>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</si>
  <si>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</si>
  <si>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</si>
  <si>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</si>
  <si>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</si>
  <si>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</si>
  <si>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</si>
  <si>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</si>
  <si>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</si>
  <si>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</si>
  <si>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</si>
  <si>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</si>
  <si>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</si>
  <si>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</si>
  <si>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</si>
  <si>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</si>
  <si>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</si>
  <si>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</si>
  <si>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</si>
  <si>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</si>
  <si>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</si>
  <si>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</si>
  <si>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</si>
  <si>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</si>
  <si>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</si>
  <si>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</si>
  <si>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</si>
  <si>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</si>
  <si>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</si>
  <si>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</si>
  <si>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</si>
  <si>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</si>
  <si>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</si>
  <si>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</si>
  <si>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</si>
  <si>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</si>
  <si>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</si>
  <si>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</si>
  <si>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</si>
  <si>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</si>
  <si>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</si>
  <si>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</si>
  <si>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</si>
  <si>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</si>
  <si>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</si>
  <si>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</si>
  <si>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</si>
  <si>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</si>
  <si>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</si>
  <si>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</si>
  <si>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</si>
  <si>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</si>
  <si>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</si>
  <si>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</si>
  <si>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</si>
  <si>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</si>
  <si>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</si>
  <si>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</si>
  <si>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</si>
  <si>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</si>
  <si>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</si>
  <si>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</si>
  <si>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</si>
  <si>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</si>
  <si>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</si>
  <si>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</si>
  <si>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</si>
  <si>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</si>
  <si>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</si>
  <si>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</si>
  <si>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</si>
  <si>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</si>
  <si>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</si>
  <si>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</si>
  <si>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</si>
  <si>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</si>
  <si>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</si>
  <si>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</si>
  <si>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</si>
  <si>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</si>
  <si>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</si>
  <si>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</si>
  <si>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</si>
  <si>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</si>
  <si>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</si>
  <si>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</si>
  <si>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</si>
  <si>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</si>
  <si>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</si>
  <si>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</si>
  <si>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</si>
  <si>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</si>
  <si>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</si>
  <si>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</si>
  <si>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</si>
  <si>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</si>
  <si>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</si>
  <si>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</si>
  <si>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</si>
  <si>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</si>
  <si>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</si>
  <si>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</si>
  <si>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</si>
  <si>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</si>
  <si>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</si>
  <si>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</si>
  <si>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</si>
  <si>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</si>
  <si>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</si>
  <si>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</si>
  <si>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</si>
  <si>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</si>
  <si>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</si>
  <si>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</si>
  <si>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</si>
  <si>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</si>
  <si>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</si>
  <si>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</si>
  <si>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</si>
  <si>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</si>
  <si>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</si>
  <si>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</si>
  <si>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</si>
  <si>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</si>
  <si>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</si>
  <si>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</si>
  <si>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</si>
  <si>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</si>
  <si>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</si>
  <si>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</si>
  <si>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</si>
  <si>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</si>
  <si>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</si>
  <si>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</si>
  <si>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</si>
  <si>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</si>
  <si>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</si>
  <si>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</si>
  <si>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</si>
  <si>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</si>
  <si>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</si>
  <si>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</si>
  <si>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</si>
  <si>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</si>
  <si>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</si>
  <si>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</si>
  <si>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</si>
  <si>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</si>
  <si>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</si>
  <si>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</si>
  <si>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</si>
  <si>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</si>
  <si>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</si>
  <si>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</si>
  <si>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</si>
  <si>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</si>
  <si>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</si>
  <si>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</si>
  <si>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</si>
  <si>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</si>
  <si>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</si>
  <si>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</si>
  <si>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</si>
  <si>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</si>
  <si>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</si>
  <si>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</si>
  <si>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</si>
  <si>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</si>
  <si>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</si>
  <si>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</si>
  <si>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</si>
  <si>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</si>
  <si>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</si>
  <si>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</si>
  <si>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</si>
  <si>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</si>
  <si>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</si>
  <si>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</si>
  <si>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</si>
  <si>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</si>
  <si>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</si>
  <si>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</si>
  <si>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</si>
  <si>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</si>
  <si>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</si>
  <si>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</si>
  <si>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</si>
  <si>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</si>
  <si>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</si>
  <si>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</si>
  <si>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</si>
  <si>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</si>
  <si>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</si>
  <si>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</si>
  <si>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</si>
  <si>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</si>
  <si>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</si>
  <si>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</si>
  <si>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</si>
  <si>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</si>
  <si>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</si>
  <si>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</si>
  <si>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</si>
  <si>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</si>
  <si>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</si>
  <si>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</si>
  <si>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</si>
  <si>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</si>
  <si>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</si>
  <si>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</si>
  <si>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</si>
  <si>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</si>
  <si>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</si>
  <si>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</si>
  <si>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</si>
  <si>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</si>
  <si>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</si>
  <si>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</si>
  <si>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</si>
  <si>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</si>
  <si>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</si>
  <si>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</si>
  <si>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</si>
  <si>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</si>
  <si>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</si>
  <si>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</si>
  <si>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</si>
  <si>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</si>
  <si>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</si>
  <si>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</si>
  <si>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</si>
  <si>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</si>
  <si>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</si>
  <si>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</si>
  <si>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</si>
  <si>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</si>
  <si>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</si>
  <si>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</si>
  <si>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</si>
  <si>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</si>
  <si>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</si>
  <si>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</si>
  <si>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</si>
  <si>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</si>
  <si>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</si>
  <si>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</si>
  <si>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</si>
  <si>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</si>
  <si>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</si>
  <si>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</si>
  <si>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</si>
  <si>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</si>
  <si>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</si>
  <si>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</si>
  <si>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</si>
  <si>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</si>
  <si>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</si>
  <si>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</si>
  <si>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</si>
  <si>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</si>
  <si>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</si>
  <si>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</si>
  <si>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</si>
  <si>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</si>
  <si>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</si>
  <si>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</si>
  <si>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</si>
  <si>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</si>
  <si>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</si>
  <si>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</si>
  <si>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</si>
  <si>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</si>
  <si>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</si>
  <si>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</si>
  <si>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</si>
  <si>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</si>
  <si>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</si>
  <si>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</si>
  <si>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</si>
  <si>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</si>
  <si>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</si>
  <si>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</si>
  <si>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</si>
  <si>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</si>
  <si>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</si>
  <si>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</si>
  <si>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</si>
  <si>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</si>
  <si>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</si>
  <si>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</si>
  <si>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</si>
  <si>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</si>
  <si>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</si>
  <si>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</si>
  <si>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</si>
  <si>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</si>
  <si>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</si>
  <si>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</si>
  <si>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</si>
  <si>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</si>
  <si>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</si>
  <si>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</si>
  <si>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</si>
  <si>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</si>
  <si>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</si>
  <si>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</si>
  <si>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</si>
  <si>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</si>
  <si>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</si>
  <si>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</si>
  <si>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</si>
  <si>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</si>
  <si>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</si>
  <si>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</si>
  <si>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</si>
  <si>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</si>
  <si>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</si>
  <si>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</si>
  <si>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</si>
  <si>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</si>
  <si>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</si>
  <si>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</si>
  <si>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</si>
  <si>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</si>
  <si>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</si>
  <si>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</si>
  <si>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</si>
  <si>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</si>
  <si>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</si>
  <si>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</si>
  <si>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</si>
  <si>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</si>
  <si>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</si>
  <si>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</si>
  <si>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</si>
  <si>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</si>
  <si>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</si>
  <si>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</si>
  <si>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</si>
  <si>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</si>
  <si>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</si>
  <si>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</si>
  <si>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</si>
  <si>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</si>
  <si>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</si>
  <si>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</si>
  <si>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</si>
  <si>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</si>
  <si>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</si>
  <si>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</si>
  <si>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</si>
  <si>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</si>
  <si>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</si>
  <si>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</si>
  <si>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</si>
  <si>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</si>
  <si>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</si>
  <si>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</si>
  <si>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</si>
  <si>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</si>
  <si>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</si>
  <si>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</si>
  <si>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</si>
  <si>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</si>
  <si>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</si>
  <si>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</si>
  <si>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</si>
  <si>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</si>
  <si>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</si>
  <si>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</si>
  <si>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</si>
  <si>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</si>
  <si>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</si>
  <si>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</si>
  <si>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</si>
  <si>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</si>
  <si>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</si>
  <si>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</si>
  <si>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</si>
  <si>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</si>
  <si>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</si>
  <si>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</si>
  <si>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</si>
  <si>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</si>
  <si>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</si>
  <si>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</si>
  <si>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</si>
  <si>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</si>
  <si>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</si>
  <si>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</si>
  <si>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</si>
  <si>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</si>
  <si>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</si>
  <si>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</si>
  <si>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</si>
  <si>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</si>
  <si>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</si>
  <si>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</si>
  <si>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</si>
  <si>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</si>
  <si>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</si>
  <si>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</si>
  <si>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</si>
  <si>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</si>
  <si>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</si>
  <si>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</si>
  <si>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</si>
  <si>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</si>
  <si>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</si>
  <si>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</si>
  <si>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</si>
  <si>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</si>
  <si>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</si>
  <si>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</si>
  <si>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</si>
  <si>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</si>
  <si>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</si>
  <si>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</si>
  <si>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</si>
  <si>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</si>
  <si>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</si>
  <si>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</si>
  <si>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</si>
  <si>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</si>
  <si>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</si>
  <si>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</si>
  <si>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</si>
  <si>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</si>
  <si>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</si>
  <si>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</si>
  <si>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</si>
  <si>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</si>
  <si>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</si>
  <si>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</si>
  <si>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</si>
  <si>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</si>
  <si>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</si>
  <si>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</si>
  <si>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</si>
  <si>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</si>
  <si>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</si>
  <si>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</si>
  <si>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</si>
  <si>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</si>
  <si>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</si>
  <si>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</si>
  <si>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</si>
  <si>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</si>
  <si>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</si>
  <si>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</si>
  <si>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</si>
  <si>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</si>
  <si>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</si>
  <si>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</si>
  <si>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</si>
  <si>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</si>
  <si>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</si>
  <si>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</si>
  <si>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</si>
  <si>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</si>
  <si>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</si>
  <si>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</si>
  <si>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</si>
  <si>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</si>
  <si>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</si>
  <si>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</si>
  <si>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</si>
  <si>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</si>
  <si>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</si>
  <si>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</si>
  <si>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</si>
  <si>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</si>
  <si>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</si>
  <si>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</si>
  <si>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</si>
  <si>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</si>
  <si>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</si>
  <si>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</si>
  <si>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</si>
  <si>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</si>
  <si>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</si>
  <si>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</si>
  <si>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</si>
  <si>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</si>
  <si>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</si>
  <si>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</si>
  <si>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</si>
  <si>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</si>
  <si>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</si>
  <si>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</si>
  <si>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</si>
  <si>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</si>
  <si>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</si>
  <si>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</si>
  <si>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</si>
  <si>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</si>
  <si>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</si>
  <si>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</si>
  <si>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</si>
  <si>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</si>
  <si>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</si>
  <si>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</si>
  <si>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</si>
  <si>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</si>
  <si>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</si>
  <si>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</si>
  <si>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</si>
  <si>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</si>
  <si>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</si>
  <si>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</si>
  <si>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</si>
  <si>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</si>
  <si>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</si>
  <si>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</si>
  <si>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</si>
  <si>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</si>
  <si>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</si>
  <si>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</si>
  <si>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</si>
  <si>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</si>
  <si>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</si>
  <si>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</si>
  <si>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</si>
  <si>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</si>
  <si>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</si>
  <si>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</si>
  <si>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</si>
  <si>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</si>
  <si>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</si>
  <si>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</si>
  <si>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</si>
  <si>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</si>
  <si>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</si>
  <si>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</si>
  <si>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</si>
  <si>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</si>
  <si>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</si>
  <si>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</si>
  <si>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</si>
  <si>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</si>
  <si>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</si>
  <si>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</si>
  <si>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</si>
  <si>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</si>
  <si>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</si>
  <si>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</si>
  <si>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</si>
  <si>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</si>
  <si>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</si>
  <si>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</si>
  <si>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</si>
  <si>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</si>
  <si>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</si>
  <si>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</si>
  <si>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</si>
  <si>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</si>
  <si>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</si>
  <si>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</si>
  <si>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</si>
  <si>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</si>
  <si>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</si>
  <si>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</si>
  <si>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</si>
  <si>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</si>
  <si>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</si>
  <si>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</si>
  <si>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</si>
  <si>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</si>
  <si>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</si>
  <si>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</si>
  <si>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</si>
  <si>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</si>
  <si>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</si>
  <si>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</si>
  <si>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</si>
  <si>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</si>
  <si>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</si>
  <si>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</si>
  <si>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</si>
  <si>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</si>
  <si>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</si>
  <si>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</si>
  <si>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</si>
  <si>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</si>
  <si>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</si>
  <si>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</si>
  <si>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</si>
  <si>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</si>
  <si>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</si>
  <si>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</si>
  <si>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</si>
  <si>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</si>
  <si>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</si>
  <si>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</si>
  <si>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</si>
  <si>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</si>
  <si>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</si>
  <si>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</si>
  <si>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</si>
  <si>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</si>
  <si>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</si>
  <si>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</si>
  <si>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</si>
  <si>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</si>
  <si>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</si>
  <si>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</si>
  <si>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</si>
  <si>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</si>
  <si>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</si>
  <si>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</si>
  <si>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</si>
  <si>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</si>
  <si>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</si>
  <si>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</si>
  <si>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</si>
  <si>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</si>
  <si>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</si>
  <si>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</si>
  <si>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</si>
  <si>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</si>
  <si>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</si>
  <si>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</si>
  <si>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</si>
  <si>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</si>
  <si>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</si>
  <si>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</si>
  <si>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</si>
  <si>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</si>
  <si>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</si>
  <si>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</si>
  <si>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</si>
  <si>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</si>
  <si>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</si>
  <si>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</si>
  <si>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</si>
  <si>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</si>
  <si>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</si>
  <si>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</si>
  <si>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</si>
  <si>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</si>
  <si>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</si>
  <si>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</si>
  <si>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</si>
  <si>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</si>
  <si>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</si>
  <si>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</si>
  <si>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</si>
  <si>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</si>
  <si>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</si>
  <si>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</si>
  <si>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</si>
  <si>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</si>
  <si>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</si>
  <si>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</si>
  <si>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</si>
  <si>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</si>
  <si>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</si>
  <si>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</si>
  <si>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</si>
  <si>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</si>
  <si>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</si>
  <si>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</si>
  <si>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</si>
  <si>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</si>
  <si>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</si>
  <si>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</si>
  <si>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</si>
  <si>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</si>
  <si>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</si>
  <si>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</si>
  <si>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</si>
  <si>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</si>
  <si>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</si>
  <si>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</si>
  <si>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</si>
  <si>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</si>
  <si>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</si>
  <si>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</si>
  <si>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</si>
  <si>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</si>
  <si>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</si>
  <si>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</si>
  <si>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</si>
  <si>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</si>
  <si>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</si>
  <si>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</si>
  <si>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</si>
  <si>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</si>
  <si>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</si>
  <si>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</si>
  <si>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</si>
  <si>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</si>
  <si>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</si>
  <si>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</si>
  <si>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</si>
  <si>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</si>
  <si>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</si>
  <si>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</si>
  <si>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</si>
  <si>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</si>
  <si>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</si>
  <si>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</si>
  <si>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</si>
  <si>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</si>
  <si>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</si>
  <si>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</si>
  <si>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</si>
  <si>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</si>
  <si>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</si>
  <si>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</si>
  <si>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</si>
  <si>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</si>
  <si>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</si>
  <si>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</si>
  <si>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</si>
  <si>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</si>
  <si>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</si>
  <si>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</si>
  <si>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</si>
  <si>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</si>
  <si>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</si>
  <si>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</si>
  <si>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</si>
  <si>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</si>
  <si>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</si>
  <si>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</si>
  <si>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</si>
  <si>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</si>
  <si>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</si>
  <si>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</si>
  <si>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</si>
  <si>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</si>
  <si>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</si>
  <si>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</si>
  <si>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</si>
  <si>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</si>
  <si>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</si>
  <si>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</si>
  <si>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</si>
  <si>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</si>
  <si>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</si>
  <si>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</si>
  <si>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</si>
  <si>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</si>
  <si>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</si>
  <si>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</si>
  <si>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</si>
  <si>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</si>
  <si>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</si>
  <si>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</si>
  <si>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</si>
  <si>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</si>
  <si>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</si>
  <si>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</si>
  <si>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</si>
  <si>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</si>
  <si>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</si>
  <si>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</si>
  <si>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</si>
  <si>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</si>
  <si>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</si>
  <si>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</si>
  <si>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</si>
  <si>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</si>
  <si>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</si>
  <si>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</si>
  <si>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</si>
  <si>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</si>
  <si>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</si>
  <si>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</si>
  <si>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</si>
  <si>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</si>
  <si>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</si>
  <si>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</si>
  <si>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</si>
  <si>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</si>
  <si>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</si>
  <si>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</si>
  <si>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</si>
  <si>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</si>
  <si>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</si>
  <si>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</si>
  <si>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</si>
  <si>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</si>
  <si>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</si>
  <si>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</si>
  <si>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</si>
  <si>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</si>
  <si>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</si>
  <si>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</si>
  <si>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</si>
  <si>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</si>
  <si>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</si>
  <si>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</si>
  <si>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</si>
  <si>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</si>
  <si>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</si>
  <si>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</si>
  <si>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</si>
  <si>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</si>
  <si>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</si>
  <si>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</si>
  <si>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</si>
  <si>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</si>
  <si>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</si>
  <si>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</si>
  <si>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</si>
  <si>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</si>
  <si>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</si>
  <si>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</si>
  <si>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</si>
  <si>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</si>
  <si>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</si>
  <si>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</si>
  <si>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</si>
  <si>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</si>
  <si>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</si>
  <si>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</si>
  <si>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</si>
  <si>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</si>
  <si>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</si>
  <si>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</si>
  <si>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</si>
  <si>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</si>
  <si>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</si>
  <si>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</si>
  <si>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</si>
  <si>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</si>
  <si>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</si>
  <si>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</si>
  <si>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</si>
  <si>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</si>
  <si>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</si>
  <si>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</si>
  <si>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</si>
  <si>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</si>
  <si>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</si>
  <si>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</si>
  <si>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</si>
  <si>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</si>
  <si>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</si>
  <si>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</si>
  <si>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</si>
  <si>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</si>
  <si>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</si>
  <si>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</si>
  <si>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</si>
  <si>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</si>
  <si>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</si>
  <si>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</si>
  <si>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</si>
  <si>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</si>
  <si>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</si>
  <si>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</si>
  <si>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</si>
  <si>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</si>
  <si>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</si>
  <si>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</si>
  <si>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</si>
  <si>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</si>
  <si>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</si>
  <si>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</si>
  <si>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</si>
  <si>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</si>
  <si>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</si>
  <si>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</si>
  <si>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</si>
  <si>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</si>
  <si>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</si>
  <si>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</si>
  <si>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</si>
  <si>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</si>
  <si>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</si>
  <si>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</si>
  <si>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</si>
  <si>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</si>
  <si>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</si>
  <si>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</si>
  <si>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</si>
  <si>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</si>
  <si>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</si>
  <si>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</si>
  <si>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</si>
  <si>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</si>
  <si>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</si>
  <si>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</si>
  <si>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</si>
  <si>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</si>
  <si>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</si>
  <si>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</si>
  <si>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</si>
  <si>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</si>
  <si>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</si>
  <si>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</si>
  <si>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</si>
  <si>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</si>
  <si>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</si>
  <si>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</si>
  <si>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</si>
  <si>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</si>
  <si>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</si>
  <si>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</si>
  <si>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</si>
  <si>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</si>
  <si>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</si>
  <si>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</si>
  <si>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</si>
  <si>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</si>
  <si>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</si>
  <si>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</si>
  <si>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</si>
  <si>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</si>
  <si>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</si>
  <si>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</si>
  <si>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</si>
  <si>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</si>
  <si>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</si>
  <si>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</si>
  <si>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</si>
  <si>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</si>
  <si>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</si>
  <si>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</si>
  <si>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</si>
  <si>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</si>
  <si>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</si>
  <si>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</si>
  <si>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</si>
  <si>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</si>
  <si>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</si>
  <si>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</si>
  <si>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</si>
  <si>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</si>
  <si>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</si>
  <si>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</si>
  <si>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</si>
  <si>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</si>
  <si>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</si>
  <si>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</si>
  <si>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</si>
  <si>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</si>
  <si>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</si>
  <si>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</si>
  <si>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</si>
  <si>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</si>
  <si>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</si>
  <si>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</si>
  <si>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</si>
  <si>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</si>
  <si>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</si>
  <si>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</si>
  <si>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</si>
  <si>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</si>
  <si>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</si>
  <si>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</si>
  <si>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</si>
  <si>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</si>
  <si>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</si>
  <si>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</si>
  <si>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</si>
  <si>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</si>
  <si>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</si>
  <si>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</si>
  <si>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</si>
  <si>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</si>
  <si>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</si>
  <si>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</si>
  <si>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</si>
  <si>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</si>
  <si>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</si>
  <si>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</si>
  <si>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</si>
  <si>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</si>
  <si>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</si>
  <si>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</si>
  <si>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</si>
  <si>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</si>
  <si>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</si>
  <si>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</si>
  <si>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</si>
  <si>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</si>
  <si>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</si>
  <si>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</si>
  <si>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</si>
  <si>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</si>
  <si>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</si>
  <si>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</si>
  <si>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</si>
  <si>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</si>
  <si>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</si>
  <si>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</si>
  <si>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</si>
  <si>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</si>
  <si>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</si>
  <si>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</si>
  <si>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</si>
  <si>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</si>
  <si>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</si>
  <si>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</si>
  <si>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</si>
  <si>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</si>
  <si>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</si>
  <si>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</si>
  <si>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</si>
  <si>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</si>
  <si>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</si>
  <si>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</si>
  <si>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</si>
  <si>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</si>
  <si>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</si>
  <si>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</si>
  <si>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</si>
  <si>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</si>
  <si>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</si>
  <si>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</si>
  <si>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</si>
  <si>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</si>
  <si>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</si>
  <si>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</si>
  <si>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</si>
  <si>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</si>
  <si>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</si>
  <si>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</si>
  <si>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</si>
  <si>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</si>
  <si>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</si>
  <si>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</si>
  <si>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</si>
  <si>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</si>
  <si>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</si>
  <si>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</si>
  <si>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</si>
  <si>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</si>
  <si>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</si>
  <si>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</si>
  <si>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</si>
  <si>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</si>
  <si>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</si>
  <si>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</si>
  <si>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</si>
  <si>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</si>
  <si>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</si>
  <si>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</si>
  <si>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</si>
  <si>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</si>
  <si>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</si>
  <si>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</si>
  <si>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</si>
  <si>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</si>
  <si>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</si>
  <si>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</si>
  <si>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</si>
  <si>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</si>
  <si>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</si>
  <si>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</si>
  <si>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</si>
  <si>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</si>
  <si>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</si>
  <si>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</si>
  <si>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</si>
  <si>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</si>
  <si>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</si>
  <si>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</si>
  <si>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</si>
  <si>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</si>
  <si>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</si>
  <si>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</si>
  <si>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</si>
  <si>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</si>
  <si>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</si>
  <si>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</si>
  <si>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</si>
  <si>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</si>
  <si>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</si>
  <si>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</si>
  <si>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</si>
  <si>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</si>
  <si>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</si>
  <si>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</si>
  <si>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</si>
  <si>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</si>
  <si>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</si>
  <si>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</si>
  <si>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</si>
  <si>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</si>
  <si>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</si>
  <si>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</si>
  <si>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</si>
  <si>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</si>
  <si>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</si>
  <si>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</si>
  <si>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</si>
  <si>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</si>
  <si>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</si>
  <si>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</si>
  <si>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</si>
  <si>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</si>
  <si>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</si>
  <si>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</si>
  <si>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</si>
  <si>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</si>
  <si>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</si>
  <si>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</si>
  <si>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</si>
  <si>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</si>
  <si>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</si>
  <si>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</si>
  <si>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</si>
  <si>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</si>
  <si>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</si>
  <si>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</si>
  <si>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</si>
  <si>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</si>
  <si>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</si>
  <si>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</si>
  <si>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</si>
  <si>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</si>
  <si>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</si>
  <si>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</si>
  <si>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</si>
  <si>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</si>
  <si>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</si>
  <si>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</si>
  <si>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</si>
  <si>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</si>
  <si>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</si>
  <si>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</si>
  <si>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</si>
  <si>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</si>
  <si>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</si>
  <si>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</si>
  <si>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</si>
  <si>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</si>
  <si>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</si>
  <si>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</si>
  <si>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</si>
  <si>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</si>
  <si>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</si>
  <si>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</si>
  <si>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</si>
  <si>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</si>
  <si>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</si>
  <si>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</si>
  <si>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</si>
  <si>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</si>
  <si>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</si>
  <si>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</si>
  <si>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</si>
  <si>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</si>
  <si>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</si>
  <si>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</si>
  <si>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</si>
  <si>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</si>
  <si>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</si>
  <si>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</si>
  <si>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</si>
  <si>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</si>
  <si>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</si>
  <si>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</si>
  <si>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</si>
  <si>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</si>
  <si>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</si>
  <si>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</si>
  <si>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</si>
  <si>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</si>
  <si>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</si>
  <si>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</si>
  <si>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</si>
  <si>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</si>
  <si>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</si>
  <si>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</si>
  <si>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</si>
  <si>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</si>
  <si>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</si>
  <si>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</si>
  <si>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</si>
  <si>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</si>
  <si>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</si>
  <si>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</si>
  <si>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</si>
  <si>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</si>
  <si>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</si>
  <si>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</si>
  <si>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</si>
  <si>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</si>
  <si>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</si>
  <si>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</si>
  <si>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</si>
  <si>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</si>
  <si>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</si>
  <si>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</si>
  <si>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</si>
  <si>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</si>
  <si>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</si>
  <si>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</si>
  <si>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</si>
  <si>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</si>
  <si>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</si>
  <si>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</si>
  <si>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</si>
  <si>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</si>
  <si>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</si>
  <si>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</si>
  <si>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</si>
  <si>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</si>
  <si>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</si>
  <si>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</si>
  <si>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</si>
  <si>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</si>
  <si>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</si>
  <si>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</si>
  <si>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</si>
  <si>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</si>
  <si>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</si>
  <si>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</si>
  <si>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</si>
  <si>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</si>
  <si>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</si>
  <si>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</si>
  <si>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</si>
  <si>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</si>
  <si>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</si>
  <si>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</si>
  <si>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</si>
  <si>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</si>
  <si>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</si>
  <si>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</si>
  <si>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</si>
  <si>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</si>
  <si>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</si>
  <si>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</si>
  <si>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</si>
  <si>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</si>
  <si>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</si>
  <si>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</si>
  <si>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</si>
  <si>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</si>
  <si>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</si>
  <si>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</si>
  <si>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</si>
  <si>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</si>
  <si>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</si>
  <si>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</si>
  <si>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</si>
  <si>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</si>
  <si>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</si>
  <si>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</si>
  <si>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</si>
  <si>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</si>
  <si>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</si>
  <si>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</si>
  <si>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</si>
  <si>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</si>
  <si>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</si>
  <si>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</si>
  <si>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</si>
  <si>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</si>
  <si>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</si>
  <si>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</si>
  <si>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</si>
  <si>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</si>
  <si>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</si>
  <si>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</si>
  <si>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</si>
  <si>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</si>
  <si>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</si>
  <si>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</si>
  <si>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</si>
  <si>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</si>
  <si>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</si>
  <si>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</si>
  <si>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</si>
  <si>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</si>
  <si>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</si>
  <si>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</si>
  <si>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</si>
  <si>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</si>
  <si>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</si>
  <si>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</si>
  <si>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</si>
  <si>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</si>
  <si>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</si>
  <si>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</si>
  <si>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</si>
  <si>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</si>
  <si>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</si>
  <si>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</si>
  <si>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</si>
  <si>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</si>
  <si>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</si>
  <si>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</si>
  <si>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</si>
  <si>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</si>
  <si>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</si>
  <si>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</si>
  <si>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</si>
  <si>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</si>
  <si>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</si>
  <si>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</si>
  <si>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</si>
  <si>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</si>
  <si>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</si>
  <si>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</si>
  <si>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</si>
  <si>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</si>
  <si>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</si>
  <si>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</si>
  <si>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</si>
  <si>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</si>
  <si>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</si>
  <si>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</si>
  <si>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</si>
  <si>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</si>
  <si>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</si>
  <si>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</si>
  <si>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</si>
  <si>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</si>
  <si>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</si>
  <si>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</si>
  <si>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</si>
  <si>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</si>
  <si>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</si>
  <si>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</si>
  <si>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</si>
  <si>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</si>
  <si>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</si>
  <si>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</si>
  <si>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</si>
  <si>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</si>
  <si>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</si>
  <si>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</si>
  <si>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</si>
  <si>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</si>
  <si>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</si>
  <si>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</si>
  <si>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</si>
  <si>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</si>
  <si>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</si>
  <si>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</si>
  <si>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</si>
  <si>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</si>
  <si>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</si>
  <si>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</si>
  <si>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</si>
  <si>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</si>
  <si>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</si>
  <si>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</si>
  <si>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</si>
  <si>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</si>
  <si>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</si>
  <si>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</si>
  <si>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</si>
  <si>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</si>
  <si>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</si>
  <si>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</si>
  <si>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</si>
  <si>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</si>
  <si>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</si>
  <si>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</si>
  <si>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</si>
  <si>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</si>
  <si>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</si>
  <si>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</si>
  <si>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</si>
  <si>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</si>
  <si>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</si>
  <si>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</si>
  <si>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</si>
  <si>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</si>
  <si>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</si>
  <si>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</si>
  <si>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</si>
  <si>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</si>
  <si>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</si>
  <si>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</si>
  <si>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</si>
  <si>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</si>
  <si>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</si>
  <si>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</si>
  <si>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</si>
  <si>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</si>
  <si>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</si>
  <si>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</si>
  <si>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</si>
  <si>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</si>
  <si>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</si>
  <si>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</si>
  <si>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</si>
  <si>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</si>
  <si>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</si>
  <si>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</si>
  <si>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</si>
  <si>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</si>
  <si>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</si>
  <si>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</si>
  <si>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</si>
  <si>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</si>
  <si>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</si>
  <si>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</si>
  <si>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</si>
  <si>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</si>
  <si>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</si>
  <si>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</si>
  <si>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</si>
  <si>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</si>
  <si>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</si>
  <si>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</si>
  <si>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</si>
  <si>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</si>
  <si>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</si>
  <si>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</si>
  <si>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</si>
  <si>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</si>
  <si>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</si>
  <si>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</si>
  <si>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</si>
  <si>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</si>
  <si>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</si>
  <si>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</si>
  <si>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</si>
  <si>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</si>
  <si>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</si>
  <si>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</si>
  <si>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</si>
  <si>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</si>
  <si>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</si>
  <si>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</si>
  <si>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</si>
  <si>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</si>
  <si>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</si>
  <si>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</si>
  <si>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</si>
  <si>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</si>
  <si>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</si>
  <si>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</si>
  <si>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</si>
  <si>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</si>
  <si>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</si>
  <si>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</si>
  <si>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</si>
  <si>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</si>
  <si>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</si>
  <si>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</si>
  <si>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</si>
  <si>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</si>
  <si>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</si>
  <si>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</si>
  <si>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</si>
  <si>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</si>
  <si>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</si>
  <si>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</si>
  <si>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</si>
  <si>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</si>
  <si>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</si>
  <si>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</si>
  <si>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</si>
  <si>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</si>
  <si>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</si>
  <si>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</si>
  <si>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</si>
  <si>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</si>
  <si>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</si>
  <si>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</si>
  <si>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</si>
  <si>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</si>
  <si>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</si>
  <si>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</si>
  <si>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</si>
  <si>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</si>
  <si>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</si>
  <si>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</si>
  <si>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</si>
  <si>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</si>
  <si>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</si>
  <si>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</si>
  <si>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</si>
  <si>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</si>
  <si>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</si>
  <si>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</si>
  <si>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</si>
  <si>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</si>
  <si>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</si>
  <si>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</si>
  <si>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</si>
  <si>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</si>
  <si>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</si>
  <si>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</si>
  <si>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</si>
  <si>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</si>
  <si>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</si>
  <si>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</si>
  <si>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</si>
  <si>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</si>
  <si>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</si>
  <si>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</si>
  <si>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</si>
  <si>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</si>
  <si>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</si>
  <si>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</si>
  <si>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</si>
  <si>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</si>
  <si>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</si>
  <si>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</si>
  <si>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</si>
  <si>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</si>
  <si>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</si>
  <si>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</si>
  <si>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</si>
  <si>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</si>
  <si>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</si>
  <si>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</si>
  <si>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</si>
  <si>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</si>
  <si>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</si>
  <si>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</si>
  <si>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</si>
  <si>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</si>
  <si>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</si>
  <si>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</si>
  <si>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</si>
  <si>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</si>
  <si>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</si>
  <si>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</si>
  <si>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</si>
  <si>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</si>
  <si>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</si>
  <si>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</si>
  <si>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</si>
  <si>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</si>
  <si>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</si>
  <si>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</si>
  <si>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</si>
  <si>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</si>
  <si>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</si>
  <si>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</si>
  <si>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</si>
  <si>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</si>
  <si>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</si>
  <si>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</si>
  <si>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</si>
  <si>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</si>
  <si>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</si>
  <si>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</si>
  <si>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</si>
  <si>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</si>
  <si>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</si>
  <si>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</si>
  <si>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</si>
  <si>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</si>
  <si>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</si>
  <si>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</si>
  <si>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</si>
  <si>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</si>
  <si>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</si>
  <si>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</si>
  <si>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</si>
  <si>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</si>
  <si>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</si>
  <si>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</si>
  <si>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</si>
  <si>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</si>
  <si>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</si>
  <si>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</si>
  <si>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</si>
  <si>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</si>
  <si>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</si>
  <si>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</si>
  <si>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</si>
  <si>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</si>
  <si>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</si>
  <si>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</si>
  <si>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</si>
  <si>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</si>
  <si>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</si>
  <si>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</si>
  <si>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</si>
  <si>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</si>
  <si>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</si>
  <si>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</si>
  <si>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</si>
  <si>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</si>
  <si>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</si>
  <si>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</si>
  <si>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</si>
  <si>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</si>
  <si>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</si>
  <si>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</si>
  <si>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</si>
  <si>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</si>
  <si>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</si>
  <si>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</si>
  <si>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</si>
  <si>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</si>
  <si>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</si>
  <si>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</si>
  <si>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</si>
  <si>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</si>
  <si>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</si>
  <si>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</si>
  <si>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</si>
  <si>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</si>
  <si>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</si>
  <si>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</si>
  <si>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</si>
  <si>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</si>
  <si>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</si>
  <si>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</si>
  <si>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</si>
  <si>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</si>
  <si>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</si>
  <si>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</si>
  <si>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</si>
  <si>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</si>
  <si>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</si>
  <si>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</si>
  <si>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</si>
  <si>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</si>
  <si>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</si>
  <si>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</si>
  <si>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</si>
  <si>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</si>
  <si>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</si>
  <si>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</si>
  <si>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</si>
  <si>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</si>
  <si>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</si>
  <si>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</si>
  <si>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</si>
  <si>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</si>
  <si>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</si>
  <si>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</si>
  <si>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</si>
  <si>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</si>
  <si>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</si>
  <si>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</si>
  <si>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</si>
  <si>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</si>
  <si>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</si>
  <si>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</si>
  <si>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</si>
  <si>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</si>
  <si>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</si>
  <si>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</si>
  <si>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</si>
  <si>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</si>
  <si>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</si>
  <si>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</si>
  <si>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</si>
  <si>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</si>
  <si>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</si>
  <si>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</si>
  <si>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</si>
  <si>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</si>
  <si>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</si>
  <si>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</si>
  <si>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</si>
  <si>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</si>
  <si>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</si>
  <si>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</si>
  <si>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</si>
  <si>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</si>
  <si>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</si>
  <si>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</si>
  <si>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</si>
  <si>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</si>
  <si>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</si>
  <si>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</si>
  <si>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</si>
  <si>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</si>
  <si>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</si>
  <si>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</si>
  <si>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</si>
  <si>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</si>
  <si>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</si>
  <si>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</si>
  <si>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</si>
  <si>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</si>
  <si>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</si>
  <si>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</si>
  <si>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</si>
  <si>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</si>
  <si>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</si>
  <si>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</si>
  <si>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</si>
  <si>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</si>
  <si>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</si>
  <si>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</si>
  <si>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</si>
  <si>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</si>
  <si>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</si>
  <si>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</si>
  <si>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</si>
  <si>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</si>
  <si>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</si>
  <si>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</si>
  <si>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</si>
  <si>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</si>
  <si>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</si>
  <si>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</si>
  <si>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</si>
  <si>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</si>
  <si>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</si>
  <si>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</si>
  <si>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</si>
  <si>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</si>
  <si>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</si>
  <si>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</si>
  <si>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</si>
  <si>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</si>
  <si>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</si>
  <si>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</si>
  <si>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</si>
  <si>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</si>
  <si>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</si>
  <si>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</si>
  <si>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</si>
  <si>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</si>
  <si>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</si>
  <si>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</si>
  <si>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</si>
  <si>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</si>
  <si>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</si>
  <si>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</si>
  <si>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</si>
  <si>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</si>
  <si>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</si>
  <si>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</si>
  <si>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</si>
  <si>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</si>
  <si>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</si>
  <si>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</si>
  <si>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</si>
  <si>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</si>
  <si>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</si>
  <si>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</si>
  <si>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</si>
  <si>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</si>
  <si>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</si>
  <si>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</si>
  <si>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</si>
  <si>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</si>
  <si>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</si>
  <si>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</si>
  <si>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</si>
  <si>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</si>
  <si>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</si>
  <si>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</si>
  <si>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</si>
  <si>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</si>
  <si>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</si>
  <si>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</si>
  <si>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</si>
  <si>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</si>
  <si>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</si>
  <si>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</si>
  <si>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</si>
  <si>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</si>
  <si>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</si>
  <si>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</si>
  <si>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</si>
  <si>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</si>
  <si>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</si>
  <si>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</si>
  <si>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</si>
  <si>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</si>
  <si>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</si>
  <si>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</si>
  <si>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</si>
  <si>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</si>
  <si>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</si>
  <si>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</si>
  <si>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</si>
  <si>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</si>
  <si>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</si>
  <si>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</si>
  <si>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</si>
  <si>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</si>
  <si>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</si>
  <si>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</si>
  <si>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</si>
  <si>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</si>
  <si>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</si>
  <si>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</si>
  <si>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</si>
  <si>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</si>
  <si>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</si>
  <si>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</si>
  <si>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</si>
  <si>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</si>
  <si>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</si>
  <si>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</si>
  <si>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</si>
  <si>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</si>
  <si>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</si>
  <si>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</si>
  <si>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</si>
  <si>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</si>
  <si>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</si>
  <si>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</si>
  <si>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</si>
  <si>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</si>
  <si>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</si>
  <si>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</si>
  <si>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</si>
  <si>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</si>
  <si>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</si>
  <si>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</si>
  <si>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</si>
  <si>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</si>
  <si>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</si>
  <si>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</si>
  <si>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</si>
  <si>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</si>
  <si>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</si>
  <si>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</si>
  <si>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</si>
  <si>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</si>
  <si>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</si>
  <si>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</si>
  <si>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</si>
  <si>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</si>
  <si>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</si>
  <si>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</si>
  <si>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</si>
  <si>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</si>
  <si>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</si>
  <si>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</si>
  <si>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</si>
  <si>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</si>
  <si>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</si>
  <si>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</si>
  <si>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</si>
  <si>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</si>
  <si>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</si>
  <si>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</si>
  <si>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</si>
  <si>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</si>
  <si>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</si>
  <si>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</si>
  <si>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</si>
  <si>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</si>
  <si>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</si>
  <si>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</si>
  <si>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</si>
  <si>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</si>
  <si>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</si>
  <si>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</si>
  <si>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</si>
  <si>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</si>
  <si>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</si>
  <si>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</si>
  <si>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</si>
  <si>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</si>
  <si>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</si>
  <si>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</si>
  <si>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</si>
  <si>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</si>
  <si>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</si>
  <si>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</si>
  <si>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</si>
  <si>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</si>
  <si>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</si>
  <si>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</si>
  <si>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</si>
  <si>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</si>
  <si>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</si>
  <si>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</si>
  <si>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</si>
  <si>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</si>
  <si>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</si>
  <si>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</si>
  <si>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</si>
  <si>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</si>
  <si>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</si>
  <si>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</si>
  <si>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</si>
  <si>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</si>
  <si>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</si>
  <si>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</si>
  <si>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</si>
  <si>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</si>
  <si>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</si>
  <si>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</si>
  <si>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</si>
  <si>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</si>
  <si>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</si>
  <si>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</si>
  <si>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</si>
  <si>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</si>
  <si>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</si>
  <si>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</si>
  <si>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</si>
  <si>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</si>
  <si>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</si>
  <si>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</si>
  <si>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</si>
  <si>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</si>
  <si>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</si>
  <si>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</si>
  <si>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</si>
  <si>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</si>
  <si>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</si>
  <si>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</si>
  <si>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</si>
  <si>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</si>
  <si>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</si>
  <si>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</si>
  <si>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</si>
  <si>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</si>
  <si>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</si>
  <si>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</si>
  <si>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</si>
  <si>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</si>
  <si>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</si>
  <si>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</si>
  <si>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</si>
  <si>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</si>
  <si>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</si>
  <si>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</si>
  <si>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</si>
  <si>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</si>
  <si>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</si>
  <si>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</si>
  <si>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</si>
  <si>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</si>
  <si>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</si>
  <si>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</si>
  <si>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</si>
  <si>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</si>
  <si>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</si>
  <si>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</si>
  <si>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</si>
  <si>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</si>
  <si>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</si>
  <si>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</si>
  <si>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</si>
  <si>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</si>
  <si>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</si>
  <si>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</si>
  <si>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</si>
  <si>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</si>
  <si>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</si>
  <si>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</si>
  <si>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</si>
  <si>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</si>
  <si>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</si>
  <si>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</si>
  <si>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</si>
  <si>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</si>
  <si>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</si>
  <si>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</si>
  <si>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</si>
  <si>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</si>
  <si>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</si>
  <si>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</si>
  <si>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</si>
  <si>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</si>
  <si>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</si>
  <si>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</si>
  <si>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</si>
  <si>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</si>
  <si>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</si>
  <si>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</si>
  <si>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</si>
  <si>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</si>
  <si>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</si>
  <si>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</si>
  <si>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</si>
  <si>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</si>
  <si>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</si>
  <si>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</si>
  <si>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</si>
  <si>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</si>
  <si>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</si>
  <si>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</si>
  <si>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</si>
  <si>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</si>
  <si>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</si>
  <si>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</si>
  <si>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</si>
  <si>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</si>
  <si>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</si>
  <si>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</si>
  <si>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</si>
  <si>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</si>
  <si>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</si>
  <si>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</si>
  <si>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</si>
  <si>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</si>
  <si>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</si>
  <si>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</si>
  <si>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</si>
  <si>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</si>
  <si>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</si>
  <si>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</si>
  <si>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</si>
  <si>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</si>
  <si>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</si>
  <si>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</si>
  <si>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</si>
  <si>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</si>
  <si>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</si>
  <si>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</si>
  <si>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</si>
  <si>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</si>
  <si>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</si>
  <si>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</si>
  <si>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</si>
  <si>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</si>
  <si>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</si>
  <si>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</si>
  <si>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</si>
  <si>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</si>
  <si>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</si>
  <si>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</si>
  <si>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</si>
  <si>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</si>
  <si>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</si>
  <si>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</si>
  <si>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</si>
  <si>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</si>
  <si>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</si>
  <si>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</si>
  <si>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</si>
  <si>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</si>
  <si>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</si>
  <si>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</si>
  <si>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</si>
  <si>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</si>
  <si>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</si>
  <si>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</si>
  <si>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</si>
  <si>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</si>
  <si>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</si>
  <si>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</si>
  <si>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</si>
  <si>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</si>
  <si>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</si>
  <si>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</si>
  <si>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</si>
  <si>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</si>
  <si>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</si>
  <si>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</si>
  <si>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</si>
  <si>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</si>
  <si>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</si>
  <si>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</si>
  <si>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</si>
  <si>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</si>
  <si>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</si>
  <si>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</si>
  <si>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</si>
  <si>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</si>
  <si>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</si>
  <si>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</si>
  <si>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</si>
  <si>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</si>
  <si>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</si>
  <si>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</si>
  <si>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</si>
  <si>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</si>
  <si>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</si>
  <si>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</si>
  <si>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</si>
  <si>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</si>
  <si>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</si>
  <si>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</si>
  <si>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</si>
  <si>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</si>
  <si>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</si>
  <si>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</si>
  <si>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</si>
  <si>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</si>
  <si>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</si>
  <si>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</si>
  <si>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</si>
  <si>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</si>
  <si>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</si>
  <si>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</si>
  <si>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</si>
  <si>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</si>
  <si>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</si>
  <si>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</si>
  <si>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</si>
  <si>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</si>
  <si>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</si>
  <si>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</si>
  <si>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</si>
  <si>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</si>
  <si>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</si>
  <si>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</si>
  <si>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</si>
  <si>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</si>
  <si>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</si>
  <si>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</si>
  <si>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</si>
  <si>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</si>
  <si>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</si>
  <si>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</si>
  <si>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</si>
  <si>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</si>
  <si>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</si>
  <si>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</si>
  <si>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</si>
  <si>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</si>
  <si>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</si>
  <si>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</si>
  <si>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</si>
  <si>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</si>
  <si>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</si>
  <si>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</si>
  <si>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</si>
  <si>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</si>
  <si>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</si>
  <si>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</si>
  <si>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</si>
  <si>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</si>
  <si>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</si>
  <si>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</si>
  <si>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</si>
  <si>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</si>
  <si>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</si>
  <si>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</si>
  <si>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</si>
  <si>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</si>
  <si>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</si>
  <si>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</si>
  <si>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</si>
  <si>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</si>
  <si>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</si>
  <si>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</si>
  <si>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</si>
  <si>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</si>
  <si>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</si>
  <si>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</si>
  <si>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</si>
  <si>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</si>
  <si>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</si>
  <si>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</si>
  <si>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</si>
  <si>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</si>
  <si>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</si>
  <si>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</si>
  <si>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</si>
  <si>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</si>
  <si>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</si>
  <si>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</si>
  <si>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</si>
  <si>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</si>
  <si>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</si>
  <si>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</si>
  <si>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</si>
  <si>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</si>
  <si>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</si>
  <si>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</si>
  <si>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</si>
  <si>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</si>
  <si>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</si>
  <si>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</si>
  <si>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</si>
  <si>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</si>
  <si>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</si>
  <si>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</si>
  <si>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</si>
  <si>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</si>
  <si>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</si>
  <si>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</si>
  <si>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</si>
  <si>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</si>
  <si>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</si>
  <si>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</si>
  <si>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</si>
  <si>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</si>
  <si>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</si>
  <si>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</si>
  <si>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</si>
  <si>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</si>
  <si>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</si>
  <si>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</si>
  <si>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</si>
  <si>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</si>
  <si>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</si>
  <si>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</si>
  <si>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</si>
  <si>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</si>
  <si>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</si>
  <si>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</si>
  <si>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</si>
  <si>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</si>
  <si>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</si>
  <si>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</si>
  <si>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</si>
  <si>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</si>
  <si>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</si>
  <si>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</si>
  <si>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</si>
  <si>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</si>
  <si>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</si>
  <si>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</si>
  <si>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</si>
  <si>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</si>
  <si>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</si>
  <si>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</si>
  <si>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</si>
  <si>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</si>
  <si>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</si>
  <si>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</si>
  <si>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</si>
  <si>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</si>
  <si>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</si>
  <si>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</si>
  <si>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</si>
  <si>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</si>
  <si>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</si>
  <si>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</si>
  <si>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</si>
  <si>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</si>
  <si>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</si>
  <si>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</si>
  <si>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</si>
  <si>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</si>
  <si>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</si>
  <si>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</si>
  <si>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</si>
  <si>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</si>
  <si>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</si>
  <si>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</si>
  <si>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</si>
  <si>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</si>
  <si>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</si>
  <si>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</si>
  <si>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</si>
  <si>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</si>
  <si>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</si>
  <si>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</si>
  <si>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</si>
  <si>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</si>
  <si>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</si>
  <si>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</si>
  <si>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</si>
  <si>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</si>
  <si>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</si>
  <si>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</si>
  <si>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</si>
  <si>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</si>
  <si>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</si>
  <si>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</si>
  <si>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</si>
  <si>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</si>
  <si>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</si>
  <si>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</si>
  <si>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</si>
  <si>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</si>
  <si>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</si>
  <si>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</si>
  <si>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</si>
  <si>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</si>
  <si>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</si>
  <si>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</si>
  <si>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</si>
  <si>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</si>
  <si>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</si>
  <si>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</si>
  <si>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</si>
  <si>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</si>
  <si>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</si>
  <si>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</si>
  <si>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</si>
  <si>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</si>
  <si>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</si>
  <si>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</si>
  <si>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</si>
  <si>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</si>
  <si>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</si>
  <si>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</si>
  <si>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</si>
  <si>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</si>
  <si>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</si>
  <si>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</si>
  <si>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</si>
  <si>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</si>
  <si>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</si>
  <si>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</si>
  <si>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</si>
  <si>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</si>
  <si>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</si>
  <si>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</si>
  <si>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</si>
  <si>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</si>
  <si>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</si>
  <si>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</si>
  <si>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</si>
  <si>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</si>
  <si>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</si>
  <si>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</si>
  <si>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</si>
  <si>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</si>
  <si>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</si>
  <si>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</si>
  <si>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</si>
  <si>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</si>
  <si>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</si>
  <si>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</si>
  <si>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</si>
  <si>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</si>
  <si>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</si>
  <si>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</si>
  <si>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</si>
  <si>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</si>
  <si>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</si>
  <si>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</si>
  <si>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</si>
  <si>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</si>
  <si>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</si>
  <si>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</si>
  <si>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</si>
  <si>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</si>
  <si>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</si>
  <si>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</si>
  <si>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</si>
  <si>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</si>
  <si>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</si>
  <si>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</si>
  <si>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</si>
  <si>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</si>
  <si>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</si>
  <si>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</si>
  <si>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</si>
  <si>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</si>
  <si>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</si>
  <si>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</si>
  <si>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</si>
  <si>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</si>
  <si>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</si>
  <si>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</si>
  <si>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</si>
  <si>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</si>
  <si>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</si>
  <si>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</si>
  <si>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</si>
  <si>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</si>
  <si>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</si>
  <si>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</si>
  <si>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</si>
  <si>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</si>
  <si>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</si>
  <si>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</si>
  <si>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</si>
  <si>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</si>
  <si>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</si>
  <si>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</si>
  <si>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</si>
  <si>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</si>
  <si>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</si>
  <si>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</si>
  <si>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</si>
  <si>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</si>
  <si>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</si>
  <si>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</si>
  <si>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</si>
  <si>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</si>
  <si>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</si>
  <si>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</si>
  <si>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</si>
  <si>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</si>
  <si>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</si>
  <si>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</si>
  <si>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</si>
  <si>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</si>
  <si>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</si>
  <si>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</si>
  <si>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</si>
  <si>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</si>
  <si>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</si>
  <si>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</si>
  <si>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</si>
  <si>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</si>
  <si>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</si>
  <si>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</si>
  <si>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</si>
  <si>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</si>
  <si>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</si>
  <si>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</si>
  <si>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</si>
  <si>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</si>
  <si>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</si>
  <si>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</si>
  <si>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</si>
  <si>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</si>
  <si>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</si>
  <si>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</si>
  <si>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</si>
  <si>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</si>
  <si>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</si>
  <si>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</si>
  <si>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</si>
  <si>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</si>
  <si>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</si>
  <si>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</si>
  <si>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</si>
  <si>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</si>
  <si>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</si>
  <si>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</si>
  <si>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</si>
  <si>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</si>
  <si>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</si>
  <si>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</si>
  <si>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</si>
  <si>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</si>
  <si>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</si>
  <si>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</si>
  <si>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</si>
  <si>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</si>
  <si>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</si>
  <si>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</si>
  <si>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</si>
  <si>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</si>
  <si>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</si>
  <si>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</si>
  <si>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</si>
  <si>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</si>
  <si>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</si>
  <si>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</si>
  <si>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</si>
  <si>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</si>
  <si>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</si>
  <si>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</si>
  <si>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</si>
  <si>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</si>
  <si>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</si>
  <si>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</si>
  <si>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</si>
  <si>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</si>
  <si>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</si>
  <si>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</si>
  <si>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</si>
  <si>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</si>
  <si>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</si>
  <si>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</si>
  <si>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</si>
  <si>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</si>
  <si>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</si>
  <si>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</si>
  <si>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</si>
  <si>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</si>
  <si>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</si>
  <si>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</si>
  <si>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</si>
  <si>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</si>
  <si>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</si>
  <si>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</si>
  <si>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</si>
  <si>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</si>
  <si>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</si>
  <si>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</si>
  <si>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</si>
  <si>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</si>
  <si>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</si>
  <si>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</si>
  <si>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</si>
  <si>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</si>
  <si>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</si>
  <si>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</si>
  <si>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</si>
  <si>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</si>
  <si>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</si>
  <si>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</si>
  <si>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</si>
  <si>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</si>
  <si>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</si>
  <si>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</si>
  <si>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</si>
  <si>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</si>
  <si>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</si>
  <si>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</si>
  <si>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</si>
  <si>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</si>
  <si>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</si>
  <si>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</si>
  <si>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</si>
  <si>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</si>
  <si>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</si>
  <si>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</si>
  <si>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</si>
  <si>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</si>
  <si>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</si>
  <si>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</si>
  <si>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</si>
  <si>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</si>
  <si>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</si>
  <si>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</si>
  <si>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</si>
  <si>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</si>
  <si>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</si>
  <si>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</si>
  <si>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</si>
  <si>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</si>
  <si>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</si>
  <si>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</si>
  <si>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</si>
  <si>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</si>
  <si>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</si>
  <si>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</si>
  <si>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</si>
  <si>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</si>
  <si>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</si>
  <si>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</si>
  <si>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</si>
  <si>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</si>
  <si>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</si>
  <si>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</si>
  <si>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</si>
  <si>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</si>
  <si>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</si>
  <si>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</si>
  <si>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</si>
  <si>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</si>
  <si>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</si>
  <si>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</si>
  <si>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</si>
  <si>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</si>
  <si>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</si>
  <si>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</si>
  <si>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</si>
  <si>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</si>
  <si>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</si>
  <si>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</si>
  <si>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</si>
  <si>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</si>
  <si>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</si>
  <si>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</si>
  <si>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</si>
  <si>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</si>
  <si>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</si>
  <si>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</si>
  <si>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</si>
  <si>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</si>
  <si>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</si>
  <si>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</si>
  <si>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</si>
  <si>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</si>
  <si>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</si>
  <si>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</si>
  <si>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</si>
  <si>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</si>
  <si>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</si>
  <si>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</si>
  <si>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</si>
  <si>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</si>
  <si>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</si>
  <si>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</si>
  <si>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</si>
  <si>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</si>
  <si>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</si>
  <si>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</si>
  <si>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</si>
  <si>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</si>
  <si>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</si>
  <si>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</si>
  <si>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</si>
  <si>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</si>
  <si>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</si>
  <si>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</si>
  <si>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</si>
  <si>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</si>
  <si>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</si>
  <si>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</si>
  <si>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</si>
  <si>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</si>
  <si>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</si>
  <si>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</si>
  <si>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</si>
  <si>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</si>
  <si>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</si>
  <si>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</si>
  <si>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</si>
  <si>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</si>
  <si>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</si>
  <si>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</si>
  <si>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</si>
  <si>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</si>
  <si>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</si>
  <si>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</si>
  <si>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</si>
  <si>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</si>
  <si>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</si>
  <si>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</si>
  <si>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</si>
  <si>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</si>
  <si>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</si>
  <si>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</si>
  <si>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</si>
  <si>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</si>
  <si>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</si>
  <si>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</si>
  <si>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</si>
  <si>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</si>
  <si>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</si>
  <si>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</si>
  <si>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</si>
  <si>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</si>
  <si>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</si>
  <si>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</si>
  <si>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</si>
  <si>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</si>
  <si>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</si>
  <si>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</si>
  <si>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</si>
  <si>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</si>
  <si>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</si>
  <si>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</si>
  <si>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</si>
  <si>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</si>
  <si>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</si>
  <si>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</si>
  <si>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</si>
  <si>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</si>
  <si>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</si>
  <si>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</si>
  <si>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</si>
  <si>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</si>
  <si>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</si>
  <si>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</si>
  <si>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</si>
  <si>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</si>
  <si>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</si>
  <si>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</si>
  <si>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</si>
  <si>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</si>
  <si>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</si>
  <si>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</si>
  <si>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</si>
  <si>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</si>
  <si>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</si>
  <si>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</si>
  <si>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</si>
  <si>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</si>
  <si>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</si>
  <si>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</si>
  <si>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</si>
  <si>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</si>
  <si>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</si>
  <si>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</si>
  <si>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</si>
  <si>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</si>
  <si>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</si>
  <si>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</si>
  <si>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</si>
  <si>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</si>
  <si>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</si>
  <si>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</si>
  <si>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</si>
  <si>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</si>
  <si>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</si>
  <si>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</si>
  <si>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</si>
  <si>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</si>
  <si>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</si>
  <si>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</si>
  <si>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</si>
  <si>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</si>
  <si>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</si>
  <si>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</si>
  <si>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</si>
  <si>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</si>
  <si>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</si>
  <si>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</si>
  <si>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</si>
  <si>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</si>
  <si>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</si>
  <si>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</si>
  <si>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</si>
  <si>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</si>
  <si>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</si>
  <si>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</si>
  <si>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</si>
  <si>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</si>
  <si>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</si>
  <si>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</si>
  <si>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</si>
  <si>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</si>
  <si>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</si>
  <si>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</si>
  <si>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</si>
  <si>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</si>
  <si>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</si>
  <si>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</si>
  <si>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</si>
  <si>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</si>
  <si>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</si>
  <si>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</si>
  <si>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</si>
  <si>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</si>
  <si>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</si>
  <si>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</si>
  <si>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</si>
  <si>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</si>
  <si>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</si>
  <si>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</si>
  <si>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</si>
  <si>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</si>
  <si>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</si>
  <si>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</si>
  <si>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</si>
  <si>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</si>
  <si>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</si>
  <si>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</si>
  <si>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</si>
  <si>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</si>
  <si>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</si>
  <si>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</si>
  <si>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</si>
  <si>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</si>
  <si>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</si>
  <si>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</si>
  <si>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</si>
  <si>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</si>
  <si>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</si>
  <si>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</si>
  <si>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</si>
  <si>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</si>
  <si>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</si>
  <si>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</si>
  <si>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</si>
  <si>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</si>
  <si>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</si>
  <si>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</si>
  <si>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</si>
  <si>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</si>
  <si>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</si>
  <si>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</si>
  <si>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</si>
  <si>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</si>
  <si>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</si>
  <si>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</si>
  <si>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</si>
  <si>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</si>
  <si>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</si>
  <si>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</si>
  <si>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</si>
  <si>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</si>
  <si>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</si>
  <si>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</si>
  <si>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</si>
  <si>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</si>
  <si>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</si>
  <si>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</si>
  <si>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</si>
  <si>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</si>
  <si>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</si>
  <si>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</si>
  <si>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</si>
  <si>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</si>
  <si>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</si>
  <si>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</si>
  <si>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</si>
  <si>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</si>
  <si>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</si>
  <si>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</si>
  <si>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</si>
  <si>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</si>
  <si>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</si>
  <si>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</si>
  <si>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</si>
  <si>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</si>
  <si>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</si>
  <si>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</si>
  <si>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</si>
  <si>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</si>
  <si>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</si>
  <si>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</si>
  <si>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</si>
  <si>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</si>
  <si>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</si>
  <si>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</si>
  <si>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</si>
  <si>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</si>
  <si>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</si>
  <si>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</si>
  <si>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</si>
  <si>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</si>
  <si>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</si>
  <si>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</si>
  <si>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</si>
  <si>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</si>
  <si>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</si>
  <si>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</si>
  <si>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</si>
  <si>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</si>
  <si>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</si>
  <si>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</si>
  <si>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</si>
  <si>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</si>
  <si>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</si>
  <si>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</si>
  <si>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</si>
  <si>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</si>
  <si>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</si>
  <si>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</si>
  <si>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</si>
  <si>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</si>
  <si>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</si>
  <si>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</si>
  <si>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</si>
  <si>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</si>
  <si>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</si>
  <si>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</si>
  <si>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</si>
  <si>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</si>
  <si>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</si>
  <si>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</si>
  <si>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</si>
  <si>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</si>
  <si>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</si>
  <si>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</si>
  <si>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</si>
  <si>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</si>
  <si>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</si>
  <si>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</si>
  <si>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</si>
  <si>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</si>
  <si>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</si>
  <si>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</si>
  <si>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</si>
  <si>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</si>
  <si>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</si>
  <si>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</si>
  <si>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</si>
  <si>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</si>
  <si>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</si>
  <si>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</si>
  <si>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</si>
  <si>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</si>
  <si>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</si>
  <si>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</si>
  <si>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</si>
  <si>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</si>
  <si>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</si>
  <si>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</si>
  <si>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</si>
  <si>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</si>
  <si>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</si>
  <si>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</si>
  <si>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</si>
  <si>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</si>
  <si>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</si>
  <si>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</si>
  <si>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</si>
  <si>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</si>
  <si>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</si>
  <si>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</si>
  <si>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</si>
  <si>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</si>
  <si>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</si>
  <si>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</si>
  <si>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</si>
  <si>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</si>
  <si>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</si>
  <si>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</si>
  <si>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</si>
  <si>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</si>
  <si>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</si>
  <si>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</si>
  <si>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</si>
  <si>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</si>
  <si>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</si>
  <si>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</si>
  <si>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</si>
  <si>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</si>
  <si>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</si>
  <si>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</si>
  <si>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</si>
  <si>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</si>
  <si>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</si>
  <si>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</si>
  <si>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</si>
  <si>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</si>
  <si>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</si>
  <si>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</si>
  <si>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</si>
  <si>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</si>
  <si>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</si>
  <si>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</si>
  <si>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</si>
  <si>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</si>
  <si>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</si>
  <si>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</si>
  <si>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</si>
  <si>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</si>
  <si>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</si>
  <si>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</si>
  <si>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</si>
  <si>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</si>
  <si>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</si>
  <si>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</si>
  <si>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</si>
  <si>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</si>
  <si>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</si>
  <si>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</si>
  <si>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</si>
  <si>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</si>
  <si>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</si>
  <si>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</si>
  <si>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</si>
  <si>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</si>
  <si>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</si>
  <si>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</si>
  <si>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</si>
  <si>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</si>
  <si>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</si>
  <si>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</si>
  <si>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</si>
  <si>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</si>
  <si>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</si>
  <si>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</si>
  <si>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</si>
  <si>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</si>
  <si>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</si>
  <si>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</si>
  <si>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</si>
  <si>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</si>
  <si>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</si>
  <si>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</si>
  <si>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</si>
  <si>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</si>
  <si>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</si>
  <si>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</si>
  <si>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</si>
  <si>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</si>
  <si>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</si>
  <si>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</si>
  <si>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</si>
  <si>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</si>
  <si>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</si>
  <si>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</si>
  <si>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</si>
  <si>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</si>
  <si>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</si>
  <si>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</si>
  <si>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</si>
  <si>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</si>
  <si>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</si>
  <si>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</si>
  <si>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</si>
  <si>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</si>
  <si>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</si>
  <si>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</si>
  <si>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</si>
  <si>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</si>
  <si>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</si>
  <si>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</si>
  <si>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</si>
  <si>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</si>
  <si>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</si>
  <si>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</si>
  <si>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</si>
  <si>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</si>
  <si>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</si>
  <si>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</si>
  <si>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</si>
  <si>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</si>
  <si>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</si>
  <si>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</si>
  <si>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</si>
  <si>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</si>
  <si>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</si>
  <si>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</si>
  <si>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</si>
  <si>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</si>
  <si>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</si>
  <si>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</si>
  <si>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</si>
  <si>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</si>
  <si>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</si>
  <si>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</si>
  <si>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</si>
  <si>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</si>
  <si>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</si>
  <si>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</si>
  <si>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</si>
  <si>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</si>
  <si>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</si>
  <si>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</si>
  <si>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</si>
  <si>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</si>
  <si>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</si>
  <si>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</si>
  <si>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</si>
  <si>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</si>
  <si>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</si>
  <si>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</si>
  <si>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</si>
  <si>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</si>
  <si>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</si>
  <si>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</si>
  <si>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</si>
  <si>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</si>
  <si>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</si>
  <si>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</si>
  <si>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</si>
  <si>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</si>
  <si>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</si>
  <si>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</si>
  <si>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</si>
  <si>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</si>
  <si>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</si>
  <si>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</si>
  <si>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</si>
  <si>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</si>
  <si>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</si>
  <si>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</si>
  <si>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</si>
  <si>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</si>
  <si>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</si>
  <si>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</si>
  <si>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</si>
  <si>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</si>
  <si>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</si>
  <si>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</si>
  <si>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</si>
  <si>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</si>
  <si>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</si>
  <si>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</si>
  <si>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</si>
  <si>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</si>
  <si>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</si>
  <si>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</si>
  <si>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</si>
  <si>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</si>
  <si>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</si>
  <si>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</si>
  <si>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</si>
  <si>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</si>
  <si>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</si>
  <si>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</si>
  <si>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</si>
  <si>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</si>
  <si>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</si>
  <si>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</si>
  <si>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</si>
  <si>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</si>
  <si>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</si>
  <si>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</si>
  <si>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</si>
  <si>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</si>
  <si>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</si>
  <si>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</si>
  <si>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</si>
  <si>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</si>
  <si>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</si>
  <si>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</si>
  <si>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</si>
  <si>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</si>
  <si>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</si>
  <si>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</si>
  <si>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</si>
  <si>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</si>
  <si>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</si>
  <si>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</si>
  <si>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</si>
  <si>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</si>
  <si>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</si>
  <si>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</si>
  <si>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</si>
  <si>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</si>
  <si>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</si>
  <si>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</si>
  <si>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</si>
  <si>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</si>
  <si>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</si>
  <si>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</si>
  <si>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</si>
  <si>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</si>
  <si>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</si>
  <si>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</si>
  <si>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</si>
  <si>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</si>
  <si>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</si>
  <si>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</si>
  <si>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</si>
  <si>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</si>
  <si>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</si>
  <si>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</si>
  <si>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</si>
  <si>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</si>
  <si>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</si>
  <si>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</si>
  <si>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</si>
  <si>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</si>
  <si>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</si>
  <si>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</si>
  <si>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</si>
  <si>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</si>
  <si>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</si>
  <si>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</si>
  <si>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</si>
  <si>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</si>
  <si>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</si>
  <si>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</si>
  <si>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</si>
  <si>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</si>
  <si>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</si>
  <si>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</si>
  <si>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</si>
  <si>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</si>
  <si>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</si>
  <si>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</si>
  <si>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</si>
  <si>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</si>
  <si>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</si>
  <si>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</si>
  <si>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</si>
  <si>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</si>
  <si>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</si>
  <si>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</si>
  <si>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</si>
  <si>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</si>
  <si>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</si>
  <si>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</si>
  <si>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</si>
  <si>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</si>
  <si>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</si>
  <si>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</si>
  <si>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</si>
  <si>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</si>
  <si>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</si>
  <si>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</si>
  <si>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</si>
  <si>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</si>
  <si>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</si>
  <si>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</si>
  <si>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</si>
  <si>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</si>
  <si>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</si>
  <si>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</si>
  <si>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</si>
  <si>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</si>
  <si>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</si>
  <si>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</si>
  <si>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</si>
  <si>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</si>
  <si>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</si>
  <si>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</si>
  <si>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</si>
  <si>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</si>
  <si>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</si>
  <si>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</si>
  <si>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</si>
  <si>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</si>
  <si>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</si>
  <si>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</si>
  <si>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</si>
  <si>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</si>
  <si>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</si>
  <si>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</si>
  <si>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</si>
  <si>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</si>
  <si>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</si>
  <si>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</si>
  <si>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</si>
  <si>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</si>
  <si>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</si>
  <si>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</si>
  <si>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</si>
  <si>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</si>
  <si>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</si>
  <si>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</si>
  <si>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</si>
  <si>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</si>
  <si>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</si>
  <si>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</si>
  <si>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</si>
  <si>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</si>
  <si>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</si>
  <si>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</si>
  <si>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</si>
  <si>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</si>
  <si>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</si>
  <si>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</si>
  <si>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</si>
  <si>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</si>
  <si>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</si>
  <si>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</si>
  <si>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</si>
  <si>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</si>
  <si>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</si>
  <si>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</si>
  <si>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</si>
  <si>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</si>
  <si>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</si>
  <si>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</si>
  <si>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</si>
  <si>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</si>
  <si>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</si>
  <si>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</si>
  <si>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</si>
  <si>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</si>
  <si>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</si>
  <si>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</si>
  <si>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</si>
  <si>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</si>
  <si>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</si>
  <si>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</si>
  <si>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</si>
  <si>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</si>
  <si>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</si>
  <si>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</si>
  <si>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</si>
  <si>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</si>
  <si>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</si>
  <si>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</si>
  <si>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</si>
  <si>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</si>
  <si>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</si>
  <si>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</si>
  <si>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</si>
  <si>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</si>
  <si>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</si>
  <si>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</si>
  <si>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</si>
  <si>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</si>
  <si>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</si>
  <si>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</si>
  <si>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</si>
  <si>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</si>
  <si>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</si>
  <si>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</si>
  <si>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</si>
  <si>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</si>
  <si>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</si>
  <si>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</si>
  <si>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</si>
  <si>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</si>
  <si>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</si>
  <si>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</si>
  <si>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</si>
  <si>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</si>
  <si>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</si>
  <si>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</si>
  <si>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</si>
  <si>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</si>
  <si>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</si>
  <si>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</si>
  <si>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</si>
  <si>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</si>
  <si>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</si>
  <si>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</si>
  <si>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</si>
  <si>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</si>
  <si>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</si>
  <si>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</si>
  <si>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</si>
  <si>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</si>
  <si>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</si>
  <si>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</si>
  <si>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</si>
  <si>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</si>
  <si>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</si>
  <si>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</si>
  <si>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</si>
  <si>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</si>
  <si>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</si>
  <si>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</si>
  <si>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</si>
  <si>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</si>
  <si>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</si>
  <si>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</si>
  <si>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</si>
  <si>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</si>
  <si>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</si>
  <si>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</si>
  <si>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</si>
  <si>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</si>
  <si>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</si>
  <si>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</si>
  <si>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</si>
  <si>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</si>
  <si>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</si>
  <si>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</si>
  <si>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</si>
  <si>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</si>
  <si>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</si>
  <si>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</si>
  <si>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</si>
  <si>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</si>
  <si>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</si>
  <si>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</si>
  <si>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</si>
  <si>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</si>
  <si>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</si>
  <si>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</si>
  <si>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</si>
  <si>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</si>
  <si>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</si>
  <si>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</si>
  <si>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</si>
  <si>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</si>
  <si>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</si>
  <si>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</si>
  <si>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</si>
  <si>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</si>
  <si>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</si>
  <si>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</si>
  <si>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</si>
  <si>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</si>
  <si>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</si>
  <si>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</si>
  <si>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</si>
  <si>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</si>
  <si>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</si>
  <si>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</si>
  <si>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</si>
  <si>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</si>
  <si>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</si>
  <si>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</si>
  <si>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</si>
  <si>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</si>
  <si>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</si>
  <si>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</si>
  <si>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</si>
  <si>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</si>
  <si>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</si>
  <si>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</si>
  <si>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</si>
  <si>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</si>
  <si>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</si>
  <si>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</si>
  <si>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</si>
  <si>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</si>
  <si>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</si>
  <si>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</si>
  <si>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</si>
  <si>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</si>
  <si>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</si>
  <si>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</si>
  <si>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</si>
  <si>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</si>
  <si>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</si>
  <si>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</si>
  <si>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</si>
  <si>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</si>
  <si>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</si>
  <si>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</si>
  <si>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</si>
  <si>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</si>
  <si>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</si>
  <si>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</si>
  <si>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</si>
  <si>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</si>
  <si>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</si>
  <si>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</si>
  <si>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</si>
  <si>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</si>
  <si>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</si>
  <si>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</si>
  <si>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</si>
  <si>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</si>
  <si>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</si>
  <si>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</si>
  <si>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</si>
  <si>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</si>
  <si>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</si>
  <si>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</si>
  <si>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</si>
  <si>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</si>
  <si>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</si>
  <si>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</si>
  <si>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</si>
  <si>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</si>
  <si>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</si>
  <si>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</si>
  <si>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</si>
  <si>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</si>
  <si>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</si>
  <si>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</si>
  <si>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</si>
  <si>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</si>
  <si>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</si>
  <si>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</si>
  <si>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</si>
  <si>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</si>
  <si>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</si>
  <si>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</si>
  <si>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</si>
  <si>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</si>
  <si>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</si>
  <si>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</si>
  <si>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</si>
  <si>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</si>
  <si>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</si>
  <si>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</si>
  <si>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</si>
  <si>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</si>
  <si>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</si>
  <si>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</si>
  <si>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</si>
  <si>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</si>
  <si>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</si>
  <si>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</si>
  <si>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</si>
  <si>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</si>
  <si>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</si>
  <si>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</si>
  <si>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</si>
  <si>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</si>
  <si>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</si>
  <si>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</si>
  <si>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</si>
  <si>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</si>
  <si>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</si>
  <si>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</si>
  <si>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</si>
  <si>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</si>
  <si>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</si>
  <si>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</si>
  <si>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</si>
  <si>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</si>
  <si>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</si>
  <si>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</si>
  <si>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</si>
  <si>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</si>
  <si>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</si>
  <si>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</si>
  <si>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</si>
  <si>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</si>
  <si>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</si>
  <si>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</si>
  <si>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</si>
  <si>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</si>
  <si>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</si>
  <si>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</si>
  <si>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</si>
  <si>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</si>
  <si>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</si>
  <si>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</si>
  <si>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</si>
  <si>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</si>
  <si>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</si>
  <si>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</si>
  <si>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</si>
  <si>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</si>
  <si>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</si>
  <si>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</si>
  <si>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</si>
  <si>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</si>
  <si>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</si>
  <si>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</si>
  <si>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</si>
  <si>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</si>
  <si>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</si>
  <si>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</si>
  <si>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</si>
  <si>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</si>
  <si>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</si>
  <si>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</si>
  <si>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</si>
  <si>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</si>
  <si>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</si>
  <si>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</si>
  <si>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</si>
  <si>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</si>
  <si>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</si>
  <si>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</si>
  <si>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</si>
  <si>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</si>
  <si>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</si>
  <si>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</si>
  <si>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</si>
  <si>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</si>
  <si>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</si>
  <si>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</si>
  <si>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</si>
  <si>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</si>
  <si>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</si>
  <si>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</si>
  <si>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</si>
  <si>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</si>
  <si>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</si>
  <si>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</si>
  <si>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</si>
  <si>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</si>
  <si>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</si>
  <si>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</si>
  <si>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</si>
  <si>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</si>
  <si>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</si>
  <si>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</si>
  <si>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</si>
  <si>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</si>
  <si>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</si>
  <si>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</si>
  <si>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</si>
  <si>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</si>
  <si>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</si>
  <si>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</si>
  <si>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</si>
  <si>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</si>
  <si>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</si>
  <si>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</si>
  <si>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</si>
  <si>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</si>
  <si>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</si>
  <si>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</si>
  <si>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</si>
  <si>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</si>
  <si>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</si>
  <si>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</si>
  <si>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</si>
  <si>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</si>
  <si>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</si>
  <si>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</si>
  <si>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</si>
  <si>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</si>
  <si>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</si>
  <si>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</si>
  <si>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</si>
  <si>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</si>
  <si>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</si>
  <si>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</si>
  <si>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</si>
  <si>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</si>
  <si>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</si>
  <si>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</si>
  <si>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</si>
  <si>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</si>
  <si>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</si>
  <si>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</si>
  <si>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</si>
  <si>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</si>
  <si>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</si>
  <si>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</si>
  <si>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</si>
  <si>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</si>
  <si>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</si>
  <si>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</si>
  <si>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</si>
  <si>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</si>
  <si>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</si>
  <si>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</si>
  <si>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</si>
  <si>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</si>
  <si>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</si>
  <si>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</si>
  <si>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</si>
  <si>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</si>
  <si>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</si>
  <si>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</si>
  <si>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</si>
  <si>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</si>
  <si>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</si>
  <si>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</si>
  <si>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</si>
  <si>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</si>
  <si>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</si>
  <si>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</si>
  <si>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</si>
  <si>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</si>
  <si>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</si>
  <si>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</si>
  <si>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</si>
  <si>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</si>
  <si>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</si>
  <si>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</si>
  <si>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</si>
  <si>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</si>
  <si>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</si>
  <si>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</si>
  <si>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</si>
  <si>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</si>
  <si>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</si>
  <si>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</si>
  <si>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</si>
  <si>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</si>
  <si>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</si>
  <si>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</si>
  <si>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</si>
  <si>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</si>
  <si>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</si>
  <si>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</si>
  <si>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</si>
  <si>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</si>
  <si>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</si>
  <si>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</si>
  <si>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</si>
  <si>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</si>
  <si>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</si>
  <si>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</si>
  <si>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</si>
  <si>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</si>
  <si>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</si>
  <si>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</si>
  <si>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</si>
  <si>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</si>
  <si>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</si>
  <si>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</si>
  <si>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</si>
  <si>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</si>
  <si>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</si>
  <si>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</si>
  <si>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</si>
  <si>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</si>
  <si>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</si>
  <si>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</si>
  <si>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</si>
  <si>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</si>
  <si>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</si>
  <si>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</si>
  <si>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</si>
  <si>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</si>
  <si>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</si>
  <si>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</si>
  <si>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</si>
  <si>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</si>
  <si>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</si>
  <si>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</si>
  <si>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</si>
  <si>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</si>
  <si>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</si>
  <si>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</si>
  <si>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</si>
  <si>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</si>
  <si>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</si>
  <si>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</si>
  <si>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</si>
  <si>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</si>
  <si>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</si>
  <si>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</si>
  <si>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</si>
  <si>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</si>
  <si>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</si>
  <si>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</si>
  <si>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</si>
  <si>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</si>
  <si>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</si>
  <si>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</si>
  <si>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</si>
  <si>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</si>
  <si>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</si>
  <si>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</si>
  <si>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</si>
  <si>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</si>
  <si>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</si>
  <si>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</si>
  <si>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</si>
  <si>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</si>
  <si>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</si>
  <si>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</si>
  <si>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</si>
  <si>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</si>
  <si>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</si>
  <si>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</si>
  <si>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</si>
  <si>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</si>
  <si>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</si>
  <si>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</si>
  <si>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</si>
  <si>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</si>
  <si>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</si>
  <si>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</si>
  <si>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</si>
  <si>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</si>
  <si>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</si>
  <si>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</si>
  <si>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</si>
  <si>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</si>
  <si>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</si>
  <si>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</si>
  <si>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</si>
  <si>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</si>
  <si>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</si>
  <si>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</si>
  <si>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</si>
  <si>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</si>
  <si>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</si>
  <si>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</si>
  <si>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</si>
  <si>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</si>
  <si>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</si>
  <si>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</si>
  <si>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</si>
  <si>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</si>
  <si>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</si>
  <si>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</si>
  <si>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</si>
  <si>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</si>
  <si>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</si>
  <si>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</si>
  <si>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</si>
  <si>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</si>
  <si>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</si>
  <si>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</si>
  <si>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</si>
  <si>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</si>
  <si>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</si>
  <si>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</si>
  <si>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</si>
  <si>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</si>
  <si>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</si>
  <si>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</si>
  <si>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</si>
  <si>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</si>
  <si>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</si>
  <si>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</si>
  <si>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</si>
  <si>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</si>
  <si>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</si>
  <si>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</si>
  <si>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</si>
  <si>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</si>
  <si>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</si>
  <si>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</si>
  <si>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</si>
  <si>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</si>
  <si>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</si>
  <si>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</si>
  <si>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</si>
  <si>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</si>
  <si>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</si>
  <si>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</si>
  <si>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</si>
  <si>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</si>
  <si>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</si>
  <si>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</si>
  <si>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</si>
  <si>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</si>
  <si>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</si>
  <si>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</si>
  <si>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</si>
  <si>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</si>
  <si>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</si>
  <si>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</si>
  <si>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</si>
  <si>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</si>
  <si>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</si>
  <si>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</si>
  <si>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</si>
  <si>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</si>
  <si>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</si>
  <si>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</si>
  <si>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</si>
  <si>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</si>
  <si>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</si>
  <si>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</si>
  <si>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</si>
  <si>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</si>
  <si>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</si>
  <si>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</si>
  <si>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</si>
  <si>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</si>
  <si>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</si>
  <si>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</si>
  <si>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</si>
  <si>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</si>
  <si>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</si>
  <si>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</si>
  <si>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</si>
  <si>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</si>
  <si>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</si>
  <si>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</si>
  <si>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</si>
  <si>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</si>
  <si>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</si>
  <si>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</si>
  <si>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</si>
  <si>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</si>
  <si>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</si>
  <si>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</si>
  <si>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</si>
  <si>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</si>
  <si>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</si>
  <si>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</si>
  <si>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</si>
  <si>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</si>
  <si>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</si>
  <si>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</si>
  <si>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</si>
  <si>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</si>
  <si>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</si>
  <si>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</si>
  <si>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</si>
  <si>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</si>
  <si>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</si>
  <si>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</si>
  <si>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</si>
  <si>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</si>
  <si>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</si>
  <si>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</si>
  <si>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</si>
  <si>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</si>
  <si>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</si>
  <si>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</si>
  <si>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</si>
  <si>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</si>
  <si>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</si>
  <si>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</si>
  <si>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</si>
  <si>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</si>
  <si>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</si>
  <si>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</si>
  <si>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</si>
  <si>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</si>
  <si>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</si>
  <si>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</si>
  <si>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</si>
  <si>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</si>
  <si>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</si>
  <si>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</si>
  <si>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</si>
  <si>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</si>
  <si>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</si>
  <si>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</si>
  <si>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</si>
  <si>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</si>
  <si>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</si>
  <si>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</si>
  <si>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</si>
  <si>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</si>
  <si>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</si>
  <si>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</si>
  <si>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</si>
  <si>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</si>
  <si>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</si>
  <si>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</si>
  <si>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</si>
  <si>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</si>
  <si>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</si>
  <si>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</si>
  <si>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</si>
  <si>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</si>
  <si>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</si>
  <si>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</si>
  <si>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</si>
  <si>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</si>
  <si>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</si>
  <si>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</si>
  <si>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</si>
  <si>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</si>
  <si>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</si>
  <si>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</si>
  <si>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</si>
  <si>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</si>
  <si>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</si>
  <si>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</si>
  <si>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</si>
  <si>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</si>
  <si>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</si>
  <si>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</si>
  <si>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</si>
  <si>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</si>
  <si>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</si>
  <si>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</si>
  <si>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</si>
  <si>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</si>
  <si>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</si>
  <si>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</si>
  <si>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</si>
  <si>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</si>
  <si>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</si>
  <si>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</si>
  <si>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</si>
  <si>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</si>
  <si>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</si>
  <si>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</si>
  <si>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</si>
  <si>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</si>
  <si>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</si>
  <si>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</si>
  <si>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</si>
  <si>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</si>
  <si>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</si>
  <si>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</si>
  <si>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</si>
  <si>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</si>
  <si>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</si>
  <si>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</si>
  <si>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</si>
  <si>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</si>
  <si>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</si>
  <si>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</si>
  <si>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</si>
  <si>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</si>
  <si>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</si>
  <si>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</si>
  <si>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</si>
  <si>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</si>
  <si>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</si>
  <si>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</si>
  <si>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</si>
  <si>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</si>
  <si>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</si>
  <si>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</si>
  <si>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</si>
  <si>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</si>
  <si>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</si>
  <si>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</si>
  <si>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</si>
  <si>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</si>
  <si>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</si>
  <si>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</si>
  <si>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</si>
  <si>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</si>
  <si>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</si>
  <si>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</si>
  <si>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</si>
  <si>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</si>
  <si>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</si>
  <si>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</si>
  <si>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</si>
  <si>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</si>
  <si>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</si>
  <si>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</si>
  <si>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</si>
  <si>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</si>
  <si>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</si>
  <si>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</si>
  <si>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</si>
  <si>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</si>
  <si>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</si>
  <si>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</si>
  <si>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</si>
  <si>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</si>
  <si>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</si>
  <si>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</si>
  <si>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</si>
  <si>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</si>
  <si>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</si>
  <si>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</si>
  <si>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</si>
  <si>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</si>
  <si>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</si>
  <si>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</si>
  <si>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</si>
  <si>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</si>
  <si>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</si>
  <si>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</si>
  <si>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</si>
  <si>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</si>
  <si>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</si>
  <si>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</si>
  <si>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</si>
  <si>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</si>
  <si>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</si>
  <si>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</si>
  <si>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</si>
  <si>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</si>
  <si>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</si>
  <si>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</si>
  <si>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</si>
  <si>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</si>
  <si>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</si>
  <si>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</si>
  <si>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</si>
  <si>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</si>
  <si>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</si>
  <si>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</si>
  <si>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</si>
  <si>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</si>
  <si>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</si>
  <si>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</si>
  <si>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</si>
  <si>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</si>
  <si>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</si>
  <si>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</si>
  <si>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</si>
  <si>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</si>
  <si>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</si>
  <si>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</si>
  <si>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</si>
  <si>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</si>
  <si>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</si>
  <si>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</si>
  <si>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</si>
  <si>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</si>
  <si>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</si>
  <si>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</si>
  <si>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</si>
  <si>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</si>
  <si>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</si>
  <si>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</si>
  <si>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</si>
  <si>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</si>
  <si>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</si>
  <si>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</si>
  <si>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</si>
  <si>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</si>
  <si>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</si>
  <si>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</si>
  <si>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</si>
  <si>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</si>
  <si>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</si>
  <si>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</si>
  <si>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</si>
  <si>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</si>
  <si>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</si>
  <si>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</si>
  <si>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</si>
  <si>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</si>
  <si>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</si>
  <si>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</si>
  <si>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</si>
  <si>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</si>
  <si>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</si>
  <si>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</si>
  <si>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</si>
  <si>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</si>
  <si>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</si>
  <si>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</si>
  <si>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</si>
  <si>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</si>
  <si>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</si>
  <si>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</si>
  <si>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</si>
  <si>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</si>
  <si>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</si>
  <si>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</si>
  <si>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</si>
  <si>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</si>
  <si>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</si>
  <si>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</si>
  <si>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</si>
  <si>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</si>
  <si>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</si>
  <si>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</si>
  <si>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</si>
  <si>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</si>
  <si>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</si>
  <si>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</si>
  <si>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</si>
  <si>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</si>
  <si>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</si>
  <si>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</si>
  <si>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</si>
  <si>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</si>
  <si>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</si>
  <si>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</si>
  <si>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</si>
  <si>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</si>
  <si>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</si>
  <si>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</si>
  <si>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</si>
  <si>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</si>
  <si>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</si>
  <si>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</si>
  <si>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</si>
  <si>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</si>
  <si>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</si>
  <si>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</si>
  <si>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</si>
  <si>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</si>
  <si>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</si>
  <si>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</si>
  <si>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</si>
  <si>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</si>
  <si>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</si>
  <si>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</si>
  <si>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</si>
  <si>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</si>
  <si>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</si>
  <si>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</si>
  <si>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</si>
  <si>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</si>
  <si>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</si>
  <si>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</si>
  <si>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</si>
  <si>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</si>
  <si>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</si>
  <si>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</si>
  <si>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</si>
  <si>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</si>
  <si>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</si>
  <si>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</si>
  <si>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</si>
  <si>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</si>
  <si>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</si>
  <si>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</si>
  <si>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</si>
  <si>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</si>
  <si>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</si>
  <si>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</si>
  <si>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</si>
  <si>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</si>
  <si>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</si>
  <si>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</si>
  <si>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</si>
  <si>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</si>
  <si>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</si>
  <si>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</si>
  <si>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</si>
  <si>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</si>
  <si>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</si>
  <si>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</si>
  <si>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</si>
  <si>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</si>
  <si>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</si>
  <si>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</si>
  <si>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</si>
  <si>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</si>
  <si>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</si>
  <si>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</si>
  <si>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</si>
  <si>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</si>
  <si>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</si>
  <si>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</si>
  <si>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</si>
  <si>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</si>
  <si>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</si>
  <si>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</si>
  <si>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</si>
  <si>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</si>
  <si>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</si>
  <si>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</si>
  <si>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</si>
  <si>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</si>
  <si>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</si>
  <si>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</si>
  <si>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</si>
  <si>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</si>
  <si>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</si>
  <si>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</si>
  <si>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</si>
  <si>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</si>
  <si>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</si>
  <si>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</si>
  <si>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</si>
  <si>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</si>
  <si>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</si>
  <si>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</si>
  <si>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</si>
  <si>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</si>
  <si>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</si>
  <si>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</si>
  <si>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</si>
  <si>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</si>
  <si>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</si>
  <si>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</si>
  <si>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</si>
  <si>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</si>
  <si>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</si>
  <si>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</si>
  <si>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</si>
  <si>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</si>
  <si>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</si>
  <si>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</si>
  <si>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</si>
  <si>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</si>
  <si>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</si>
  <si>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</si>
  <si>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</si>
  <si>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</si>
  <si>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</si>
  <si>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</si>
  <si>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</si>
  <si>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</si>
  <si>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</si>
  <si>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</si>
  <si>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</si>
  <si>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</si>
  <si>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</si>
  <si>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</si>
  <si>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</si>
  <si>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</si>
  <si>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</si>
  <si>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</si>
  <si>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</si>
  <si>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</si>
  <si>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</si>
  <si>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</si>
  <si>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</si>
  <si>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</si>
  <si>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</si>
  <si>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</si>
  <si>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</si>
  <si>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</si>
  <si>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</si>
  <si>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</si>
  <si>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</si>
  <si>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</si>
  <si>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</si>
  <si>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</si>
  <si>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</si>
  <si>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</si>
  <si>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</si>
  <si>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</si>
  <si>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</si>
  <si>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</si>
  <si>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</si>
  <si>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</si>
  <si>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</si>
  <si>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</si>
  <si>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</si>
  <si>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</si>
  <si>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</si>
  <si>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</si>
  <si>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</si>
  <si>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</si>
  <si>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</si>
  <si>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</si>
  <si>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</si>
  <si>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</si>
  <si>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</si>
  <si>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</si>
  <si>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</si>
  <si>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</si>
  <si>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</si>
  <si>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</si>
  <si>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</si>
  <si>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</si>
  <si>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</si>
  <si>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</si>
  <si>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</si>
  <si>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</si>
  <si>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</si>
  <si>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</si>
  <si>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</si>
  <si>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</si>
  <si>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</si>
  <si>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</si>
  <si>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</si>
  <si>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</si>
  <si>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</si>
  <si>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</si>
  <si>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</si>
  <si>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</si>
  <si>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</si>
  <si>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</si>
  <si>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</si>
  <si>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</si>
  <si>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</si>
  <si>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</si>
  <si>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</si>
  <si>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</si>
  <si>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</si>
  <si>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</si>
  <si>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</si>
  <si>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</si>
  <si>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</si>
  <si>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</si>
  <si>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</si>
  <si>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</si>
  <si>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</si>
  <si>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</si>
  <si>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</si>
  <si>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</si>
  <si>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</si>
  <si>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</si>
  <si>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</si>
  <si>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</si>
  <si>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</si>
  <si>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</si>
  <si>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</si>
  <si>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</si>
  <si>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</si>
  <si>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</si>
  <si>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</si>
  <si>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</si>
  <si>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</si>
  <si>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</si>
  <si>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</si>
  <si>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</si>
  <si>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</si>
  <si>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</si>
  <si>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</si>
  <si>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</si>
  <si>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</si>
  <si>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</si>
  <si>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</si>
  <si>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</si>
  <si>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</si>
  <si>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</si>
  <si>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</si>
  <si>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</si>
  <si>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</si>
  <si>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</si>
  <si>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</si>
  <si>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</si>
  <si>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</si>
  <si>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</si>
  <si>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</si>
  <si>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</si>
  <si>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</si>
  <si>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</si>
  <si>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</si>
  <si>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</si>
  <si>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</si>
  <si>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</si>
  <si>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</si>
  <si>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</si>
  <si>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</si>
  <si>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</si>
  <si>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</si>
  <si>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</si>
  <si>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</si>
  <si>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</si>
  <si>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</si>
  <si>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</si>
  <si>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</si>
  <si>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</si>
  <si>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</si>
  <si>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</si>
  <si>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</si>
  <si>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</si>
  <si>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</si>
  <si>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</si>
  <si>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</si>
  <si>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</si>
  <si>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</si>
  <si>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</si>
  <si>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</si>
  <si>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</si>
  <si>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</si>
  <si>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</si>
  <si>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</si>
  <si>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</si>
  <si>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</si>
  <si>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</si>
  <si>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</si>
  <si>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</si>
  <si>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</si>
  <si>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</si>
  <si>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</si>
  <si>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</si>
  <si>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</si>
  <si>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</si>
  <si>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</si>
  <si>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</si>
  <si>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</si>
  <si>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</si>
  <si>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</si>
  <si>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</si>
  <si>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</si>
  <si>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</si>
  <si>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</si>
  <si>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</si>
  <si>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</si>
  <si>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</si>
  <si>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</si>
  <si>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</si>
  <si>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</si>
  <si>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</si>
  <si>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</si>
  <si>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</si>
  <si>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</si>
  <si>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</si>
  <si>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</si>
  <si>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</si>
  <si>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</si>
  <si>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</si>
  <si>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</si>
  <si>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</si>
  <si>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</si>
  <si>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</si>
  <si>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</si>
  <si>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</si>
  <si>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</si>
  <si>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</si>
  <si>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</si>
  <si>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</si>
  <si>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</si>
  <si>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</si>
  <si>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</si>
  <si>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</si>
  <si>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</si>
  <si>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</si>
  <si>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</si>
  <si>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</si>
  <si>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</si>
  <si>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</si>
  <si>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</si>
  <si>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</si>
  <si>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</si>
  <si>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</si>
  <si>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</si>
  <si>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</si>
  <si>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</si>
  <si>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</si>
  <si>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</si>
  <si>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</si>
  <si>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</si>
  <si>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</si>
  <si>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</si>
  <si>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</si>
  <si>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</si>
  <si>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</si>
  <si>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</si>
  <si>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</si>
  <si>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</si>
  <si>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</si>
  <si>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</si>
  <si>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</si>
  <si>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</si>
  <si>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</si>
  <si>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</si>
  <si>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</si>
  <si>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</si>
  <si>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</si>
  <si>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</si>
  <si>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</si>
  <si>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</si>
  <si>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</si>
  <si>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</si>
  <si>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</si>
  <si>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</si>
  <si>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</si>
  <si>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</si>
  <si>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</si>
  <si>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</si>
  <si>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</si>
  <si>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</si>
  <si>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</si>
  <si>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</si>
  <si>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</si>
  <si>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</si>
  <si>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</si>
  <si>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</si>
  <si>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</si>
  <si>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</si>
  <si>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</si>
  <si>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</si>
  <si>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</si>
  <si>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</si>
  <si>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</si>
  <si>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</si>
  <si>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</si>
  <si>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</si>
  <si>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</si>
  <si>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</si>
  <si>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</si>
  <si>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</si>
  <si>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</si>
  <si>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</si>
  <si>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</si>
  <si>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</si>
  <si>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</si>
  <si>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</si>
  <si>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</si>
  <si>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</si>
  <si>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</si>
  <si>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</si>
  <si>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</si>
  <si>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</si>
  <si>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</si>
  <si>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</si>
  <si>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</si>
  <si>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</si>
  <si>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</si>
  <si>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</si>
  <si>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</si>
  <si>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</si>
  <si>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</si>
  <si>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</si>
  <si>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</si>
  <si>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</si>
  <si>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</si>
  <si>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</si>
  <si>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</si>
  <si>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</si>
  <si>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</si>
  <si>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</si>
  <si>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</si>
  <si>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</si>
  <si>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</si>
  <si>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</si>
  <si>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</si>
  <si>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</si>
  <si>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</si>
  <si>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</si>
  <si>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</si>
  <si>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</si>
  <si>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</si>
  <si>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</si>
  <si>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</si>
  <si>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</si>
  <si>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</si>
  <si>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</si>
  <si>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</si>
  <si>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</si>
  <si>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</si>
  <si>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</si>
  <si>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</si>
  <si>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</si>
  <si>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</si>
  <si>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</si>
  <si>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</si>
  <si>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</si>
  <si>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</si>
  <si>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</si>
  <si>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</si>
  <si>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</si>
  <si>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</si>
  <si>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</si>
  <si>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</si>
  <si>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</si>
  <si>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</si>
  <si>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</si>
  <si>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</si>
  <si>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</si>
  <si>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</si>
  <si>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</si>
  <si>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</si>
  <si>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</si>
  <si>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</si>
  <si>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</si>
  <si>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</si>
  <si>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</si>
  <si>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</si>
  <si>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</si>
  <si>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</si>
  <si>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</si>
  <si>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</si>
  <si>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</si>
  <si>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</si>
  <si>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</si>
  <si>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</si>
  <si>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</si>
  <si>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</si>
  <si>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</si>
  <si>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</si>
  <si>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</si>
  <si>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</si>
  <si>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</si>
  <si>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</si>
  <si>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</si>
  <si>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</si>
  <si>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</si>
  <si>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</si>
  <si>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</si>
  <si>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</si>
  <si>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</si>
  <si>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</si>
  <si>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</si>
  <si>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</si>
  <si>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</si>
  <si>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</si>
  <si>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</si>
  <si>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</si>
  <si>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</si>
  <si>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</si>
  <si>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</si>
  <si>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</si>
  <si>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</si>
  <si>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</si>
  <si>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</si>
  <si>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</si>
  <si>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</si>
  <si>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</si>
  <si>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</si>
  <si>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</si>
  <si>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</si>
  <si>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</si>
  <si>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</si>
  <si>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</si>
  <si>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</si>
  <si>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</si>
  <si>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</si>
  <si>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</si>
  <si>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</si>
  <si>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</si>
  <si>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</si>
  <si>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</si>
  <si>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</si>
  <si>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</si>
  <si>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</si>
  <si>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</si>
  <si>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</si>
  <si>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</si>
  <si>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</si>
  <si>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</si>
  <si>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</si>
  <si>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</si>
  <si>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</si>
  <si>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</si>
  <si>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</si>
  <si>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</si>
  <si>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</si>
  <si>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</si>
  <si>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</si>
  <si>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</si>
  <si>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</si>
  <si>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</si>
  <si>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</si>
  <si>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</si>
  <si>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</si>
  <si>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</si>
  <si>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</si>
  <si>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</si>
  <si>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</si>
  <si>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</si>
  <si>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</si>
  <si>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</si>
  <si>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</si>
  <si>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</si>
  <si>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</si>
  <si>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</si>
  <si>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</si>
  <si>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</si>
  <si>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</si>
  <si>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</si>
  <si>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</si>
  <si>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</si>
  <si>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</si>
  <si>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</si>
  <si>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</si>
  <si>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</si>
  <si>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</si>
  <si>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</si>
  <si>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</si>
  <si>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</si>
  <si>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</si>
  <si>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</si>
  <si>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</si>
  <si>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</si>
  <si>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</si>
  <si>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</si>
  <si>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</si>
  <si>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</si>
  <si>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</si>
  <si>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</si>
  <si>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</si>
  <si>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</si>
  <si>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</si>
  <si>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</si>
  <si>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</si>
  <si>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</si>
  <si>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</si>
  <si>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</si>
  <si>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</si>
  <si>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</si>
  <si>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</si>
  <si>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</si>
  <si>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</si>
  <si>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</si>
  <si>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</si>
  <si>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</si>
  <si>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</si>
  <si>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</si>
  <si>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</si>
  <si>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</si>
  <si>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</si>
  <si>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</si>
  <si>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</si>
  <si>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</si>
  <si>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</si>
  <si>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</si>
  <si>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</si>
  <si>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</si>
  <si>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</si>
  <si>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</si>
  <si>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</si>
  <si>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</si>
  <si>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</si>
  <si>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</si>
  <si>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</si>
  <si>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</si>
  <si>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</si>
  <si>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</si>
  <si>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</si>
  <si>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</si>
  <si>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</si>
  <si>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</si>
  <si>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</si>
  <si>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</si>
  <si>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</si>
  <si>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</si>
  <si>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</si>
  <si>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</si>
  <si>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</si>
  <si>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</si>
  <si>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</si>
  <si>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</si>
  <si>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</si>
  <si>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</si>
  <si>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</si>
  <si>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</si>
  <si>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</si>
  <si>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</si>
  <si>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</si>
  <si>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</si>
  <si>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</si>
  <si>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</si>
  <si>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</si>
  <si>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</si>
  <si>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</si>
  <si>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</si>
  <si>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</si>
  <si>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</si>
  <si>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</si>
  <si>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</si>
  <si>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</si>
  <si>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</si>
  <si>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</si>
  <si>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</si>
  <si>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</si>
  <si>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</si>
  <si>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</si>
  <si>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</si>
  <si>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</si>
  <si>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</si>
  <si>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</si>
  <si>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</si>
  <si>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</si>
  <si>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</si>
  <si>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</si>
  <si>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</si>
  <si>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</si>
  <si>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</si>
  <si>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</si>
  <si>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</si>
  <si>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</si>
  <si>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</si>
  <si>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</si>
  <si>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</si>
  <si>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</si>
  <si>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</si>
  <si>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</si>
  <si>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</si>
  <si>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</si>
  <si>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</si>
  <si>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</si>
  <si>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</si>
  <si>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</si>
  <si>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</si>
  <si>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</si>
  <si>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</si>
  <si>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</si>
  <si>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</si>
  <si>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</si>
  <si>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</si>
  <si>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</si>
  <si>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</si>
  <si>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</si>
  <si>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</si>
  <si>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</si>
  <si>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</si>
  <si>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</si>
  <si>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</si>
  <si>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</si>
  <si>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</si>
  <si>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</si>
  <si>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</si>
  <si>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</si>
  <si>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</si>
  <si>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</si>
  <si>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</si>
  <si>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</si>
  <si>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</si>
  <si>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</si>
  <si>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</si>
  <si>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</si>
  <si>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</si>
  <si>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</si>
  <si>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</si>
  <si>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</si>
  <si>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</si>
  <si>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</si>
  <si>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</si>
  <si>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</si>
  <si>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</si>
  <si>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</si>
  <si>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</si>
  <si>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</si>
  <si>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</si>
  <si>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</si>
  <si>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</si>
  <si>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</si>
  <si>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</si>
  <si>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</si>
  <si>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</si>
  <si>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</si>
  <si>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</si>
  <si>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</si>
  <si>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</si>
  <si>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</si>
  <si>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</si>
  <si>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</si>
  <si>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</si>
  <si>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</si>
  <si>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</si>
  <si>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</si>
  <si>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</si>
  <si>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</si>
  <si>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</si>
  <si>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</si>
  <si>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</si>
  <si>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</si>
  <si>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</si>
  <si>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</si>
  <si>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</si>
  <si>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</si>
  <si>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</si>
  <si>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</si>
  <si>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</si>
  <si>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</si>
  <si>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</si>
  <si>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</si>
  <si>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</si>
  <si>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</si>
  <si>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</si>
  <si>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</si>
  <si>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</si>
  <si>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</si>
  <si>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</si>
  <si>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</si>
  <si>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</si>
  <si>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</si>
  <si>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</si>
  <si>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</si>
  <si>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</si>
  <si>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</si>
  <si>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</si>
  <si>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</si>
  <si>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</si>
  <si>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</si>
  <si>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</si>
  <si>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</si>
  <si>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</si>
  <si>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</si>
  <si>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</si>
  <si>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</si>
  <si>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</si>
  <si>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</si>
  <si>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</si>
  <si>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</si>
  <si>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</si>
  <si>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</si>
  <si>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</si>
  <si>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</si>
  <si>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</si>
  <si>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</si>
  <si>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</si>
  <si>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</si>
  <si>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</si>
  <si>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</si>
  <si>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</si>
  <si>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</si>
  <si>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</si>
  <si>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</si>
  <si>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</si>
  <si>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</si>
  <si>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</si>
  <si>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</si>
  <si>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</si>
  <si>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</si>
  <si>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</si>
  <si>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</si>
  <si>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</si>
  <si>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</si>
  <si>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</si>
  <si>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</si>
  <si>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</si>
  <si>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</si>
  <si>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</si>
  <si>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</si>
  <si>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</si>
  <si>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</si>
  <si>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</si>
  <si>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</si>
  <si>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</si>
  <si>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</si>
  <si>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</si>
  <si>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</si>
  <si>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</si>
  <si>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</si>
  <si>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</si>
  <si>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</si>
  <si>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</si>
  <si>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</si>
  <si>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</si>
  <si>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</si>
  <si>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</si>
  <si>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</si>
  <si>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</si>
  <si>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</si>
  <si>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</si>
  <si>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</si>
  <si>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</si>
  <si>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</si>
  <si>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</si>
  <si>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</si>
  <si>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</si>
  <si>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</si>
  <si>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</si>
  <si>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</si>
  <si>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</si>
  <si>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</si>
  <si>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</si>
  <si>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</si>
  <si>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</si>
  <si>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</si>
  <si>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</si>
  <si>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</si>
  <si>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</si>
  <si>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</si>
  <si>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</si>
  <si>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</si>
  <si>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</si>
  <si>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</si>
  <si>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</si>
  <si>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</si>
  <si>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</si>
  <si>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</si>
  <si>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</si>
  <si>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</si>
  <si>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</si>
  <si>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</si>
  <si>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</si>
  <si>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</si>
  <si>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</si>
  <si>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</si>
  <si>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</si>
  <si>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</si>
  <si>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</si>
  <si>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</si>
  <si>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</si>
  <si>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</si>
  <si>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</si>
  <si>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</si>
  <si>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</si>
  <si>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</si>
  <si>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</si>
  <si>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</si>
  <si>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</si>
  <si>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</si>
  <si>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</si>
  <si>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</si>
  <si>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</si>
  <si>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</si>
  <si>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</si>
  <si>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</si>
  <si>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</si>
  <si>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</si>
  <si>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</si>
  <si>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</si>
  <si>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</si>
  <si>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</si>
  <si>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</si>
  <si>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</si>
  <si>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</si>
  <si>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</si>
  <si>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</si>
  <si>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</si>
  <si>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</si>
  <si>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</si>
  <si>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</si>
  <si>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</si>
  <si>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</si>
  <si>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</si>
  <si>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</si>
  <si>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</si>
  <si>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</si>
  <si>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</si>
  <si>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</si>
  <si>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</si>
  <si>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</si>
  <si>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</si>
  <si>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</si>
  <si>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</si>
  <si>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</si>
  <si>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</si>
  <si>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</si>
  <si>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</si>
  <si>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</si>
  <si>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</si>
  <si>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</si>
  <si>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</si>
  <si>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</si>
  <si>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</si>
  <si>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</si>
  <si>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</si>
  <si>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</si>
  <si>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</si>
  <si>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</si>
  <si>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</si>
  <si>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</si>
  <si>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</si>
  <si>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</si>
  <si>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</si>
  <si>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</si>
  <si>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</si>
  <si>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</si>
  <si>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</si>
  <si>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</si>
  <si>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</si>
  <si>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</si>
  <si>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</si>
  <si>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</si>
  <si>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</si>
  <si>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</si>
  <si>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</si>
  <si>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</si>
  <si>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</si>
  <si>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</si>
  <si>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</si>
  <si>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</si>
  <si>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</si>
  <si>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</si>
  <si>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</si>
  <si>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</si>
  <si>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</si>
  <si>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</si>
  <si>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</si>
  <si>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</si>
  <si>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</si>
  <si>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</si>
  <si>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</si>
  <si>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</si>
  <si>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</si>
  <si>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</si>
  <si>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</si>
  <si>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</si>
  <si>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</si>
  <si>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</si>
  <si>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</si>
  <si>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</si>
  <si>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</si>
  <si>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</si>
  <si>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</si>
  <si>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</si>
  <si>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</si>
  <si>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</si>
  <si>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</si>
  <si>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</si>
  <si>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</si>
  <si>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</si>
  <si>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</si>
  <si>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</si>
  <si>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</si>
  <si>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</si>
  <si>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</si>
  <si>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</si>
  <si>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</si>
  <si>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</si>
  <si>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</si>
  <si>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</si>
  <si>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</si>
  <si>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</si>
  <si>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</si>
  <si>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</si>
  <si>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</si>
  <si>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</si>
  <si>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</si>
  <si>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</si>
  <si>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</si>
  <si>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</si>
  <si>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</si>
  <si>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</si>
  <si>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</si>
  <si>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</si>
  <si>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</si>
  <si>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</si>
  <si>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</si>
  <si>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</si>
  <si>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</si>
  <si>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</si>
  <si>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</si>
  <si>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</si>
  <si>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</si>
  <si>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</si>
  <si>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</si>
  <si>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</si>
  <si>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</si>
  <si>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</si>
  <si>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</si>
  <si>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</si>
  <si>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</si>
  <si>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</si>
  <si>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</si>
  <si>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</si>
  <si>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</si>
  <si>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</si>
  <si>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</si>
  <si>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</si>
  <si>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</si>
  <si>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</si>
  <si>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</si>
  <si>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</si>
  <si>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</si>
  <si>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</si>
  <si>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</si>
  <si>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</si>
  <si>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</si>
  <si>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</si>
  <si>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</si>
  <si>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</si>
  <si>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</si>
  <si>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</si>
  <si>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</si>
  <si>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</si>
  <si>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</si>
  <si>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</si>
  <si>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</si>
  <si>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</si>
  <si>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</si>
  <si>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</si>
  <si>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</si>
  <si>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</si>
  <si>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</si>
  <si>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</si>
  <si>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</si>
  <si>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</si>
  <si>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</si>
  <si>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</si>
  <si>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</si>
  <si>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</si>
  <si>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</si>
  <si>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</si>
  <si>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</si>
  <si>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</si>
  <si>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</si>
  <si>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</si>
  <si>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</si>
  <si>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</si>
  <si>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</si>
  <si>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</si>
  <si>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</si>
  <si>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</si>
  <si>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</si>
  <si>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</si>
  <si>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</si>
  <si>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</si>
  <si>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</si>
  <si>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</si>
  <si>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</si>
  <si>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</si>
  <si>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</si>
  <si>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</si>
  <si>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</si>
  <si>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</si>
  <si>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</si>
  <si>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</si>
  <si>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</si>
  <si>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</si>
  <si>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</si>
  <si>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</si>
  <si>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</si>
  <si>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</si>
  <si>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</si>
  <si>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</si>
  <si>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</si>
  <si>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</si>
  <si>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</si>
  <si>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</si>
  <si>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</si>
  <si>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</si>
  <si>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</si>
  <si>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</si>
  <si>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</si>
  <si>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</si>
  <si>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</si>
  <si>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</si>
  <si>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</si>
  <si>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</si>
  <si>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</si>
  <si>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</si>
  <si>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</si>
  <si>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</si>
  <si>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</si>
  <si>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</si>
  <si>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</si>
  <si>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</si>
  <si>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</si>
  <si>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</si>
  <si>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</si>
  <si>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</si>
  <si>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</si>
  <si>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</si>
  <si>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</si>
  <si>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</si>
  <si>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</si>
  <si>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</si>
  <si>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</si>
  <si>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</si>
  <si>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</si>
  <si>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</si>
  <si>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</si>
  <si>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</si>
  <si>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</si>
  <si>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</si>
  <si>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</si>
  <si>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</si>
  <si>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</si>
  <si>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</si>
  <si>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</si>
  <si>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</si>
  <si>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</si>
  <si>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</si>
  <si>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</si>
  <si>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</si>
  <si>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</si>
  <si>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</si>
  <si>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</si>
  <si>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</si>
  <si>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</si>
  <si>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</si>
  <si>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</si>
  <si>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</si>
  <si>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</si>
  <si>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</si>
  <si>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</si>
  <si>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</si>
  <si>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</si>
  <si>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</si>
  <si>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</si>
  <si>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</si>
  <si>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</si>
  <si>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</si>
  <si>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</si>
  <si>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</si>
  <si>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</si>
  <si>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</si>
  <si>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</si>
  <si>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</si>
  <si>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</si>
  <si>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</si>
  <si>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</si>
  <si>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</si>
  <si>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</si>
  <si>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</si>
  <si>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</si>
  <si>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</si>
  <si>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</si>
  <si>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</si>
  <si>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</si>
  <si>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</si>
  <si>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</si>
  <si>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</si>
  <si>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</si>
  <si>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</si>
  <si>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</si>
  <si>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</si>
  <si>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</si>
  <si>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</si>
  <si>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</si>
  <si>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</si>
  <si>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</si>
  <si>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</si>
  <si>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</si>
  <si>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</si>
  <si>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</si>
  <si>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</si>
  <si>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</si>
  <si>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</si>
  <si>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</si>
  <si>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</si>
  <si>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</si>
  <si>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</si>
  <si>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</si>
  <si>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</si>
  <si>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</si>
  <si>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</si>
  <si>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</si>
  <si>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</si>
  <si>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</si>
  <si>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</si>
  <si>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</si>
  <si>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</si>
  <si>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</si>
  <si>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</si>
  <si>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</si>
  <si>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</si>
  <si>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</si>
  <si>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</si>
  <si>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</si>
  <si>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</si>
  <si>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</si>
  <si>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</si>
  <si>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</si>
  <si>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</si>
  <si>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</si>
  <si>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</si>
  <si>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</si>
  <si>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</si>
  <si>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</si>
  <si>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</si>
  <si>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</si>
  <si>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</si>
  <si>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</si>
  <si>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</si>
  <si>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</si>
  <si>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</si>
  <si>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</si>
  <si>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</si>
  <si>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</si>
  <si>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</si>
  <si>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</si>
  <si>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</si>
  <si>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</si>
  <si>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</si>
  <si>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</si>
  <si>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</si>
  <si>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</si>
  <si>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</si>
  <si>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</si>
  <si>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</si>
  <si>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</si>
  <si>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</si>
  <si>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</si>
  <si>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</si>
  <si>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</si>
  <si>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</si>
  <si>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</si>
  <si>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</si>
  <si>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</si>
  <si>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</si>
  <si>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</si>
  <si>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</si>
  <si>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</si>
  <si>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</si>
  <si>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</si>
  <si>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</si>
  <si>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</si>
  <si>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</si>
  <si>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</si>
  <si>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</si>
  <si>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</si>
  <si>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</si>
  <si>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</si>
  <si>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</si>
  <si>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</si>
  <si>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</si>
  <si>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</si>
  <si>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</si>
  <si>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</si>
  <si>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</si>
  <si>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</si>
  <si>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</si>
  <si>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</si>
  <si>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</si>
  <si>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</si>
  <si>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</si>
  <si>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</si>
  <si>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</si>
  <si>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</si>
  <si>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</si>
  <si>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</si>
  <si>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</si>
  <si>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</si>
  <si>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</si>
  <si>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</si>
  <si>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</si>
  <si>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</si>
  <si>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</si>
  <si>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</si>
  <si>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</si>
  <si>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</si>
  <si>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</si>
  <si>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</si>
  <si>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</si>
  <si>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</si>
  <si>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</si>
  <si>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</si>
  <si>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</si>
  <si>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</si>
  <si>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</si>
  <si>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</si>
  <si>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</si>
  <si>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</si>
  <si>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</si>
  <si>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</si>
  <si>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</si>
  <si>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</si>
  <si>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</si>
  <si>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</si>
  <si>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</si>
  <si>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</si>
  <si>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</si>
  <si>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</si>
  <si>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</si>
  <si>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</si>
  <si>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</si>
  <si>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</si>
  <si>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</si>
  <si>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</si>
  <si>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</si>
  <si>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</si>
  <si>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</si>
  <si>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</si>
  <si>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</si>
  <si>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</si>
  <si>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</si>
  <si>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</si>
  <si>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</si>
  <si>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</si>
  <si>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</si>
  <si>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</si>
  <si>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</si>
  <si>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</si>
  <si>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</si>
  <si>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</si>
  <si>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</si>
  <si>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</si>
  <si>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</si>
  <si>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</si>
  <si>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</si>
  <si>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</si>
  <si>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</si>
  <si>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</si>
  <si>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</si>
  <si>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</si>
  <si>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</si>
  <si>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</si>
  <si>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</si>
  <si>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</si>
  <si>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</si>
  <si>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</si>
  <si>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</si>
  <si>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</si>
  <si>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</si>
  <si>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</si>
  <si>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</si>
  <si>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</si>
  <si>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</si>
  <si>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</si>
  <si>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</si>
  <si>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</si>
  <si>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</si>
  <si>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</si>
  <si>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</si>
  <si>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</si>
  <si>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</si>
  <si>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</si>
  <si>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</si>
  <si>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</si>
  <si>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</si>
  <si>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</si>
  <si>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</si>
  <si>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</si>
  <si>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</si>
  <si>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</si>
  <si>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</si>
  <si>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</si>
  <si>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</si>
  <si>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</si>
  <si>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</si>
  <si>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</si>
  <si>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</si>
  <si>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</si>
  <si>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</si>
  <si>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</si>
  <si>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</si>
  <si>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</si>
  <si>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</si>
  <si>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</si>
  <si>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</si>
  <si>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</si>
  <si>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</si>
  <si>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</si>
  <si>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</si>
  <si>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</si>
  <si>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</si>
  <si>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</si>
  <si>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</si>
  <si>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</si>
  <si>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</si>
  <si>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</si>
  <si>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</si>
  <si>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</si>
  <si>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</si>
  <si>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</si>
  <si>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</si>
  <si>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</si>
  <si>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</si>
  <si>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</si>
  <si>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</si>
  <si>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</si>
  <si>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</si>
  <si>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</si>
  <si>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</si>
  <si>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</si>
  <si>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</si>
  <si>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</si>
  <si>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</si>
  <si>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</si>
  <si>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</si>
  <si>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</si>
  <si>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</si>
  <si>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</si>
  <si>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</si>
  <si>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</si>
  <si>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</si>
  <si>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</si>
  <si>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</si>
  <si>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</si>
  <si>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</si>
  <si>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</si>
  <si>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</si>
  <si>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</si>
  <si>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</si>
  <si>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</si>
  <si>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</si>
  <si>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</si>
  <si>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</si>
  <si>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</si>
  <si>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</si>
  <si>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</si>
  <si>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</si>
  <si>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</si>
  <si>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</si>
  <si>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</si>
  <si>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</si>
  <si>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</si>
  <si>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</si>
  <si>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</si>
  <si>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</si>
  <si>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</si>
  <si>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</si>
  <si>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</si>
  <si>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</si>
  <si>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</si>
  <si>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</si>
  <si>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</si>
  <si>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</si>
  <si>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</si>
  <si>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</si>
  <si>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</si>
  <si>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</si>
  <si>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</si>
  <si>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</si>
  <si>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</si>
  <si>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</si>
  <si>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</si>
  <si>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</si>
  <si>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</si>
  <si>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</si>
  <si>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</si>
  <si>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</si>
  <si>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</si>
  <si>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</si>
  <si>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</si>
  <si>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</si>
  <si>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</si>
  <si>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</si>
  <si>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</si>
  <si>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</si>
  <si>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</si>
  <si>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</si>
  <si>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</si>
  <si>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</si>
  <si>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</si>
  <si>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</si>
  <si>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</si>
  <si>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</si>
  <si>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</si>
  <si>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</si>
  <si>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</si>
  <si>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</si>
  <si>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</si>
  <si>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</si>
  <si>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</si>
  <si>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</si>
  <si>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</si>
  <si>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</si>
  <si>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</si>
  <si>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</si>
  <si>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</si>
  <si>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</si>
  <si>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</si>
  <si>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</si>
  <si>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</si>
  <si>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</si>
  <si>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</si>
  <si>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</si>
  <si>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</si>
  <si>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</si>
  <si>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</si>
  <si>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</si>
  <si>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</si>
  <si>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</si>
  <si>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</si>
  <si>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</si>
  <si>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</si>
  <si>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</si>
  <si>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</si>
  <si>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</si>
  <si>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</si>
  <si>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</si>
  <si>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</si>
  <si>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</si>
  <si>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</si>
  <si>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</si>
  <si>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</si>
  <si>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</si>
  <si>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</si>
  <si>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</si>
  <si>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</si>
  <si>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</si>
  <si>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</si>
  <si>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</si>
  <si>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</si>
  <si>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</si>
  <si>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</si>
  <si>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</si>
  <si>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</si>
  <si>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</si>
  <si>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</si>
  <si>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</si>
  <si>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</si>
  <si>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</si>
  <si>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</si>
  <si>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</si>
  <si>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</si>
  <si>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</si>
  <si>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</si>
  <si>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</si>
  <si>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</si>
  <si>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</si>
  <si>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</si>
  <si>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</si>
  <si>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</si>
  <si>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</si>
  <si>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</si>
  <si>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</si>
  <si>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</si>
  <si>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</si>
  <si>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</si>
  <si>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</si>
  <si>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</si>
  <si>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</si>
  <si>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</si>
  <si>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</si>
  <si>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</si>
  <si>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</si>
  <si>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</si>
  <si>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</si>
  <si>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</si>
  <si>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</si>
  <si>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</si>
  <si>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</si>
  <si>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</si>
  <si>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</si>
  <si>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</si>
  <si>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</si>
  <si>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</si>
  <si>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</si>
  <si>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</si>
  <si>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</si>
  <si>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</si>
  <si>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</si>
  <si>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</si>
  <si>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</si>
  <si>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</si>
  <si>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</si>
  <si>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</si>
  <si>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</si>
  <si>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</si>
  <si>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</si>
  <si>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</si>
  <si>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</si>
  <si>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</si>
  <si>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</si>
  <si>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</si>
  <si>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</si>
  <si>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</si>
  <si>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</si>
  <si>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</si>
  <si>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</si>
  <si>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</si>
  <si>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</si>
  <si>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</si>
  <si>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</si>
  <si>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</si>
  <si>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</si>
  <si>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</si>
  <si>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</si>
  <si>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</si>
  <si>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</si>
  <si>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</si>
  <si>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</si>
  <si>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</si>
  <si>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</si>
  <si>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</si>
  <si>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</si>
  <si>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</si>
  <si>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</si>
  <si>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</si>
  <si>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</si>
  <si>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</si>
  <si>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</si>
  <si>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</si>
  <si>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</si>
  <si>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</si>
  <si>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</si>
  <si>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</si>
  <si>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</si>
  <si>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</si>
  <si>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</si>
  <si>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</si>
  <si>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</si>
  <si>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</si>
  <si>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</si>
  <si>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</si>
  <si>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</si>
  <si>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</si>
  <si>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</si>
  <si>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</si>
  <si>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</si>
  <si>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</si>
  <si>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</si>
  <si>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</si>
  <si>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</si>
  <si>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</si>
  <si>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</si>
  <si>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</si>
  <si>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</si>
  <si>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</si>
  <si>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</si>
  <si>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</si>
  <si>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</si>
  <si>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</si>
  <si>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</si>
  <si>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</si>
  <si>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</si>
  <si>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</si>
  <si>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</si>
  <si>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</si>
  <si>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</si>
  <si>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</si>
  <si>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</si>
  <si>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</si>
  <si>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</si>
  <si>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</si>
  <si>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</si>
  <si>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</si>
  <si>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</si>
  <si>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</si>
  <si>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</si>
  <si>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</si>
  <si>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</si>
  <si>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</si>
  <si>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</si>
  <si>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</si>
  <si>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</si>
  <si>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</si>
  <si>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</si>
  <si>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</si>
  <si>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</si>
  <si>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</si>
  <si>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</si>
  <si>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</si>
  <si>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</si>
  <si>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</si>
  <si>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</si>
  <si>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</si>
  <si>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</si>
  <si>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</si>
  <si>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</si>
  <si>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</si>
  <si>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</si>
  <si>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</si>
  <si>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</si>
  <si>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</si>
  <si>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</si>
  <si>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</si>
  <si>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</si>
  <si>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</si>
  <si>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</si>
  <si>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</si>
  <si>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</si>
  <si>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</si>
  <si>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</si>
  <si>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</si>
  <si>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</si>
  <si>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</si>
  <si>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</si>
  <si>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</si>
  <si>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</si>
  <si>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</si>
  <si>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</si>
  <si>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</si>
  <si>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</si>
  <si>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</si>
  <si>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</si>
  <si>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</si>
  <si>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</si>
  <si>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</si>
  <si>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</si>
  <si>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</si>
  <si>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</si>
  <si>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</si>
  <si>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</si>
  <si>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</si>
  <si>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</si>
  <si>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</si>
  <si>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</si>
  <si>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</si>
  <si>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</si>
  <si>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</si>
  <si>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</si>
  <si>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</si>
  <si>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</si>
  <si>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</si>
  <si>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</si>
  <si>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</si>
  <si>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</si>
  <si>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</si>
  <si>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</si>
  <si>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</si>
  <si>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</si>
  <si>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</si>
  <si>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</si>
  <si>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</si>
  <si>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</si>
  <si>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</si>
  <si>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</si>
  <si>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</si>
  <si>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</si>
  <si>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</si>
  <si>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</si>
  <si>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</si>
  <si>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</si>
  <si>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</si>
  <si>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</si>
  <si>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</si>
  <si>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</si>
  <si>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</si>
  <si>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</si>
  <si>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</si>
  <si>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</si>
  <si>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</si>
  <si>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</si>
  <si>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</si>
  <si>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</si>
  <si>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</si>
  <si>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</si>
  <si>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</si>
  <si>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</si>
  <si>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</si>
  <si>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</si>
  <si>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</si>
  <si>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</si>
  <si>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</si>
  <si>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</si>
  <si>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</si>
  <si>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</si>
  <si>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</si>
  <si>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</si>
  <si>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</si>
  <si>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</si>
  <si>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</si>
  <si>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</si>
  <si>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</si>
  <si>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</si>
  <si>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</si>
  <si>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</si>
  <si>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</si>
  <si>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</si>
  <si>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</si>
  <si>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</si>
  <si>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</si>
  <si>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</si>
  <si>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</si>
  <si>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</si>
  <si>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</si>
  <si>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</si>
  <si>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</si>
  <si>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</si>
  <si>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</si>
  <si>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</si>
  <si>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</si>
  <si>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</si>
  <si>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</si>
  <si>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</si>
  <si>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</si>
  <si>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</si>
  <si>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</si>
  <si>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</si>
  <si>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</si>
  <si>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</si>
  <si>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</si>
  <si>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</si>
  <si>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</si>
  <si>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</si>
  <si>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</si>
  <si>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</si>
  <si>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</si>
  <si>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</si>
  <si>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</si>
  <si>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</si>
  <si>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</si>
  <si>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</si>
  <si>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</si>
  <si>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</si>
  <si>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</si>
  <si>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</si>
  <si>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</si>
  <si>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</si>
  <si>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</si>
  <si>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</si>
  <si>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</si>
  <si>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</si>
  <si>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</si>
  <si>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</si>
  <si>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</si>
  <si>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</si>
  <si>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</si>
  <si>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</si>
  <si>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</si>
  <si>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</si>
  <si>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</si>
  <si>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</si>
  <si>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</si>
  <si>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</si>
  <si>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</si>
  <si>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</si>
  <si>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</si>
  <si>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</si>
  <si>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</si>
  <si>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</si>
  <si>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</si>
  <si>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</si>
  <si>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</si>
  <si>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</si>
  <si>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</si>
  <si>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</si>
  <si>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</si>
  <si>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</si>
  <si>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</si>
  <si>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</si>
  <si>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</si>
  <si>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</si>
  <si>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</si>
  <si>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</si>
  <si>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</si>
  <si>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</si>
  <si>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</si>
  <si>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</si>
  <si>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</si>
  <si>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</si>
  <si>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</si>
  <si>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</si>
  <si>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</si>
  <si>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</si>
  <si>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</si>
  <si>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</si>
  <si>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</si>
  <si>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</si>
  <si>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</si>
  <si>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</si>
  <si>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</si>
  <si>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</si>
  <si>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</si>
  <si>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</si>
  <si>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</si>
  <si>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</si>
  <si>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</si>
  <si>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</si>
  <si>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</si>
  <si>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</si>
  <si>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</si>
  <si>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</si>
  <si>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</si>
  <si>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</si>
  <si>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</si>
  <si>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</si>
  <si>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</si>
  <si>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</si>
  <si>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</si>
  <si>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</si>
  <si>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</si>
  <si>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</si>
  <si>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</si>
  <si>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</si>
  <si>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</si>
  <si>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</si>
  <si>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</si>
  <si>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</si>
  <si>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</si>
  <si>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</si>
  <si>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</si>
  <si>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</si>
  <si>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</si>
  <si>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</si>
  <si>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</si>
  <si>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</si>
  <si>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</si>
  <si>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</si>
  <si>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</si>
  <si>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</si>
  <si>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</si>
  <si>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</si>
  <si>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</si>
  <si>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</si>
  <si>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</si>
  <si>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</si>
  <si>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</si>
  <si>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</si>
  <si>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</si>
  <si>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</si>
  <si>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</si>
  <si>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</si>
  <si>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</si>
  <si>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</si>
  <si>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</si>
  <si>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</si>
  <si>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</si>
  <si>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</si>
  <si>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</si>
  <si>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</si>
  <si>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</si>
  <si>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</si>
  <si>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</si>
  <si>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</si>
  <si>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</si>
  <si>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</si>
  <si>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</si>
  <si>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</si>
  <si>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</si>
  <si>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</si>
  <si>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</si>
  <si>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</si>
  <si>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</si>
  <si>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</si>
  <si>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</si>
  <si>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</si>
  <si>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</si>
  <si>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</si>
  <si>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</si>
  <si>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</si>
  <si>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</si>
  <si>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</si>
  <si>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</si>
  <si>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</si>
  <si>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</si>
  <si>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</si>
  <si>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</si>
  <si>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</si>
  <si>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</si>
  <si>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</si>
  <si>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</si>
  <si>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</si>
  <si>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</si>
  <si>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</si>
  <si>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</si>
  <si>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</si>
  <si>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</si>
  <si>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</si>
  <si>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</si>
  <si>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</si>
  <si>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</si>
  <si>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</si>
  <si>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</si>
  <si>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</si>
  <si>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</si>
  <si>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</si>
  <si>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</si>
  <si>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</si>
  <si>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</si>
  <si>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</si>
  <si>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</si>
  <si>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</si>
  <si>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</si>
  <si>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</si>
  <si>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</si>
  <si>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</si>
  <si>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</si>
  <si>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</si>
  <si>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</si>
  <si>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</si>
  <si>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</si>
  <si>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</si>
  <si>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</si>
  <si>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</si>
  <si>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</si>
  <si>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</si>
  <si>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</si>
  <si>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</si>
  <si>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</si>
  <si>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</si>
  <si>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</si>
  <si>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</si>
  <si>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</si>
  <si>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</si>
  <si>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</si>
  <si>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</si>
  <si>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</si>
  <si>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</si>
  <si>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</si>
  <si>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</si>
  <si>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</si>
  <si>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</si>
  <si>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</si>
  <si>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</si>
  <si>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</si>
  <si>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</si>
  <si>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</si>
  <si>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</si>
  <si>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</si>
  <si>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</si>
  <si>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</si>
  <si>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</si>
  <si>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</si>
  <si>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</si>
  <si>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</si>
  <si>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</si>
  <si>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</si>
  <si>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</si>
  <si>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</si>
  <si>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</si>
  <si>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</si>
  <si>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</si>
  <si>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</si>
  <si>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</si>
  <si>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</si>
  <si>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</si>
  <si>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</si>
  <si>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</si>
  <si>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</si>
  <si>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</si>
  <si>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</si>
  <si>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</si>
  <si>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</si>
  <si>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</si>
  <si>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</si>
  <si>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</si>
  <si>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</si>
  <si>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</si>
  <si>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</si>
  <si>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</si>
  <si>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</si>
  <si>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</si>
  <si>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</si>
  <si>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</si>
  <si>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</si>
  <si>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</si>
  <si>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</si>
  <si>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</si>
  <si>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</si>
  <si>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</si>
  <si>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</si>
  <si>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</si>
  <si>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</si>
  <si>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</si>
  <si>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</si>
  <si>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</si>
  <si>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</si>
  <si>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</si>
  <si>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</si>
  <si>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</si>
  <si>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</si>
  <si>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</si>
  <si>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</si>
  <si>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</si>
  <si>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</si>
  <si>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</si>
  <si>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</si>
  <si>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</si>
  <si>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</si>
  <si>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</si>
  <si>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</si>
  <si>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</si>
  <si>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</si>
  <si>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</si>
  <si>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</si>
  <si>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</si>
  <si>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</si>
  <si>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</si>
  <si>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</si>
  <si>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</si>
  <si>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</si>
  <si>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</si>
  <si>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</si>
  <si>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</si>
  <si>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</si>
  <si>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</si>
  <si>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</si>
  <si>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</si>
  <si>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</si>
  <si>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</si>
  <si>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</si>
  <si>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</si>
  <si>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</si>
  <si>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</si>
  <si>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</si>
  <si>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</si>
  <si>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</si>
  <si>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</si>
  <si>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</si>
  <si>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</si>
  <si>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</si>
  <si>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</si>
  <si>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</si>
  <si>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</si>
  <si>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</si>
  <si>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</si>
  <si>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</si>
  <si>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</si>
  <si>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</si>
  <si>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</si>
  <si>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</si>
  <si>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</si>
  <si>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</si>
  <si>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</si>
  <si>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</si>
  <si>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</si>
  <si>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</si>
  <si>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</si>
  <si>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</si>
  <si>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</si>
  <si>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</si>
  <si>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</si>
  <si>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</si>
  <si>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</si>
  <si>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</si>
  <si>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</si>
  <si>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</si>
  <si>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</si>
  <si>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</si>
  <si>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</si>
  <si>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</si>
  <si>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</si>
  <si>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</si>
  <si>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</si>
  <si>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</si>
  <si>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</si>
  <si>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</si>
  <si>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</si>
  <si>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</si>
  <si>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</si>
  <si>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</si>
  <si>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</si>
  <si>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</si>
  <si>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</si>
  <si>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</si>
  <si>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</si>
  <si>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</si>
  <si>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</si>
  <si>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</si>
  <si>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</si>
  <si>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</si>
  <si>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</si>
  <si>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</si>
  <si>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</si>
  <si>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</si>
  <si>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</si>
  <si>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</si>
  <si>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</si>
  <si>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</si>
  <si>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</si>
  <si>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</si>
  <si>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</si>
  <si>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</si>
  <si>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</si>
  <si>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</si>
  <si>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</si>
  <si>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</si>
  <si>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</si>
  <si>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</si>
  <si>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</si>
  <si>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</si>
  <si>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</si>
  <si>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</si>
  <si>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</si>
  <si>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</si>
  <si>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</si>
  <si>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</si>
  <si>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</si>
  <si>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</si>
  <si>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</si>
  <si>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</si>
  <si>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</si>
  <si>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</si>
  <si>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</si>
  <si>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</si>
  <si>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</si>
  <si>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</si>
  <si>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</si>
  <si>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</si>
  <si>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</si>
  <si>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</si>
  <si>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</si>
  <si>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</si>
  <si>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</si>
  <si>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</si>
  <si>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</si>
  <si>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</si>
  <si>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</si>
  <si>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</si>
  <si>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</si>
  <si>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</si>
  <si>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</si>
  <si>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</si>
  <si>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</si>
  <si>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</si>
  <si>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</si>
  <si>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</si>
  <si>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</si>
  <si>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</si>
  <si>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</si>
  <si>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</si>
  <si>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</si>
  <si>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</si>
  <si>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</si>
  <si>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</si>
  <si>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</si>
  <si>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</si>
  <si>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</si>
  <si>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</si>
  <si>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</si>
  <si>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</si>
  <si>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</si>
  <si>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</si>
  <si>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</si>
  <si>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</si>
  <si>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</si>
  <si>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</si>
  <si>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</si>
  <si>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</si>
  <si>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</si>
  <si>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</si>
  <si>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</si>
  <si>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</si>
  <si>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</si>
  <si>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</si>
  <si>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</si>
  <si>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</si>
  <si>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</si>
  <si>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</si>
  <si>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</si>
  <si>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</si>
  <si>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</si>
  <si>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</si>
  <si>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</si>
  <si>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</si>
  <si>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</si>
  <si>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</si>
  <si>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</si>
  <si>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</si>
  <si>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</si>
  <si>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</si>
  <si>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</si>
  <si>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</si>
  <si>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</si>
  <si>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</si>
  <si>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</si>
  <si>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</si>
  <si>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</si>
  <si>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</si>
  <si>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</si>
  <si>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</si>
  <si>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</si>
  <si>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</si>
  <si>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</si>
  <si>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</si>
  <si>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</si>
  <si>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</si>
  <si>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</si>
  <si>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</si>
  <si>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</si>
  <si>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</si>
  <si>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</si>
  <si>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</si>
  <si>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</si>
  <si>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</si>
  <si>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</si>
  <si>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</si>
  <si>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</si>
  <si>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</si>
  <si>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</si>
  <si>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</si>
  <si>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</si>
  <si>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</si>
  <si>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</si>
  <si>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</si>
  <si>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</si>
  <si>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</si>
  <si>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</si>
  <si>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</si>
  <si>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</si>
  <si>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</si>
  <si>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</si>
  <si>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</si>
  <si>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</si>
  <si>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</si>
  <si>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</si>
  <si>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</si>
  <si>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</si>
  <si>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</si>
  <si>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</si>
  <si>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</si>
  <si>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</si>
  <si>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</si>
  <si>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</si>
  <si>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</si>
  <si>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</si>
  <si>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</si>
  <si>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</si>
  <si>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</si>
  <si>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</si>
  <si>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</si>
  <si>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</si>
  <si>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</si>
  <si>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</si>
  <si>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</si>
  <si>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</si>
  <si>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</si>
  <si>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</si>
  <si>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</si>
  <si>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</si>
  <si>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</si>
  <si>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</si>
  <si>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</si>
  <si>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</si>
  <si>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</si>
  <si>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</si>
  <si>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</si>
  <si>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</si>
  <si>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</si>
  <si>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</si>
  <si>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</si>
  <si>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</si>
  <si>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</si>
  <si>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</si>
  <si>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</si>
  <si>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</si>
  <si>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</si>
  <si>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</si>
  <si>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</si>
  <si>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</si>
  <si>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</si>
  <si>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</si>
  <si>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</si>
  <si>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</si>
  <si>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</si>
  <si>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</si>
  <si>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</si>
  <si>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</si>
  <si>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</si>
  <si>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</si>
  <si>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</si>
  <si>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</si>
  <si>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</si>
  <si>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</si>
  <si>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</si>
  <si>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</si>
  <si>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</si>
  <si>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</si>
  <si>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</si>
  <si>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</si>
  <si>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</si>
  <si>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</si>
  <si>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</si>
  <si>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</si>
  <si>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</si>
  <si>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</si>
  <si>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</si>
  <si>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</si>
  <si>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</si>
  <si>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</si>
  <si>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</si>
  <si>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</si>
  <si>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</si>
  <si>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</si>
  <si>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</si>
  <si>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</si>
  <si>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</si>
  <si>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</si>
  <si>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</si>
  <si>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</si>
  <si>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</si>
  <si>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</si>
  <si>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</si>
  <si>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</si>
  <si>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</si>
  <si>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</si>
  <si>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</si>
  <si>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</si>
  <si>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</si>
  <si>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</si>
  <si>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</si>
  <si>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</si>
  <si>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</si>
  <si>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</si>
  <si>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</si>
  <si>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</si>
  <si>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</si>
  <si>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</si>
  <si>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</si>
  <si>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</si>
  <si>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</si>
  <si>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</si>
  <si>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</si>
  <si>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</si>
  <si>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</si>
  <si>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</si>
  <si>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</si>
  <si>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</si>
  <si>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</si>
  <si>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</si>
  <si>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</si>
  <si>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</si>
  <si>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</si>
  <si>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</si>
  <si>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</si>
  <si>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</si>
  <si>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</si>
  <si>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</si>
  <si>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</si>
  <si>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</si>
  <si>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</si>
  <si>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</si>
  <si>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</si>
  <si>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</si>
  <si>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</si>
  <si>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</si>
  <si>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</si>
  <si>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</si>
  <si>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</si>
  <si>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</si>
  <si>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</si>
  <si>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</si>
  <si>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</si>
  <si>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</si>
  <si>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</si>
  <si>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</si>
  <si>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</si>
  <si>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</si>
  <si>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</si>
  <si>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</si>
  <si>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</si>
  <si>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</si>
  <si>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</si>
  <si>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</si>
  <si>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</si>
  <si>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</si>
  <si>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</si>
  <si>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</si>
  <si>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</si>
  <si>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</si>
  <si>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</si>
  <si>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</si>
  <si>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</si>
  <si>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</si>
  <si>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</si>
  <si>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</si>
  <si>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</si>
  <si>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</si>
  <si>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</si>
  <si>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</si>
  <si>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</si>
  <si>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</si>
  <si>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</si>
  <si>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</si>
  <si>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</si>
  <si>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</si>
  <si>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</si>
  <si>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</si>
  <si>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</si>
  <si>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</si>
  <si>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</si>
  <si>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</si>
  <si>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</si>
  <si>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</si>
  <si>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</si>
  <si>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</si>
  <si>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</si>
  <si>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</si>
  <si>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</si>
  <si>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</si>
  <si>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</si>
  <si>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</si>
  <si>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</si>
  <si>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</si>
  <si>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</si>
  <si>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</si>
  <si>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</si>
  <si>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</si>
  <si>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</si>
  <si>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</si>
  <si>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</si>
  <si>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</si>
  <si>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</si>
  <si>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</si>
  <si>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</si>
  <si>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</si>
  <si>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</si>
  <si>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</si>
  <si>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</si>
  <si>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</si>
  <si>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</si>
  <si>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</si>
  <si>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</si>
  <si>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</si>
  <si>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</si>
  <si>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</si>
  <si>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</si>
  <si>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</si>
  <si>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</si>
  <si>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</si>
  <si>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</si>
  <si>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</si>
  <si>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</si>
  <si>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</si>
  <si>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</si>
  <si>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</si>
  <si>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</si>
  <si>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</si>
  <si>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</si>
  <si>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</si>
  <si>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</si>
  <si>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</si>
  <si>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</si>
  <si>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</si>
  <si>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</si>
  <si>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</si>
  <si>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</si>
  <si>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</si>
  <si>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</si>
  <si>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</si>
  <si>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</si>
  <si>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</si>
  <si>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</si>
  <si>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</si>
  <si>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</si>
  <si>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</si>
  <si>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</si>
  <si>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</si>
  <si>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</si>
  <si>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</si>
  <si>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</si>
  <si>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</si>
  <si>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</si>
  <si>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</si>
  <si>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</si>
  <si>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</si>
  <si>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</si>
  <si>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</si>
  <si>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</si>
  <si>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</si>
  <si>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</si>
  <si>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</si>
  <si>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</si>
  <si>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</si>
  <si>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</si>
  <si>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</si>
  <si>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</si>
  <si>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</si>
  <si>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</si>
  <si>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</si>
  <si>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</si>
  <si>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</si>
  <si>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</si>
  <si>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</si>
  <si>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</si>
  <si>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</si>
  <si>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</si>
  <si>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</si>
  <si>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</si>
  <si>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</si>
  <si>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</si>
  <si>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</si>
  <si>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</si>
  <si>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</si>
  <si>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</si>
  <si>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</si>
  <si>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</si>
  <si>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</si>
  <si>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</si>
  <si>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</si>
  <si>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</si>
  <si>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</si>
  <si>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</si>
  <si>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</si>
  <si>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</si>
  <si>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</si>
  <si>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</si>
  <si>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</si>
  <si>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</si>
  <si>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</si>
  <si>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</si>
  <si>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</si>
  <si>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</si>
  <si>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</si>
  <si>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</si>
  <si>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</si>
  <si>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</si>
  <si>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</si>
  <si>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</si>
  <si>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</si>
  <si>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</si>
  <si>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</si>
  <si>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</si>
  <si>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</si>
  <si>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</si>
  <si>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</si>
  <si>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</si>
  <si>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</si>
  <si>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</si>
  <si>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</si>
  <si>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</si>
  <si>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</si>
  <si>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</si>
  <si>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</si>
  <si>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</si>
  <si>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</si>
  <si>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</si>
  <si>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</si>
  <si>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</si>
  <si>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</si>
  <si>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</si>
  <si>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</si>
  <si>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</si>
  <si>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</si>
  <si>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</si>
  <si>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</si>
  <si>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</si>
  <si>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</si>
  <si>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</si>
  <si>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</si>
  <si>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</si>
  <si>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</si>
  <si>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</si>
  <si>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</si>
  <si>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</si>
  <si>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</si>
  <si>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</si>
  <si>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</si>
  <si>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</si>
  <si>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</si>
  <si>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</si>
  <si>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</si>
  <si>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</si>
  <si>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</si>
  <si>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</si>
  <si>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</si>
  <si>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</si>
  <si>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</si>
  <si>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</si>
  <si>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</si>
  <si>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</si>
  <si>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</si>
  <si>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</si>
  <si>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</si>
  <si>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</si>
  <si>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</si>
  <si>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</si>
  <si>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</si>
  <si>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</si>
  <si>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</si>
  <si>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</si>
  <si>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</si>
  <si>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</si>
  <si>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</si>
  <si>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</si>
  <si>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</si>
  <si>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</si>
  <si>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</si>
  <si>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</si>
  <si>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</si>
  <si>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</si>
  <si>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</si>
  <si>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</si>
  <si>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</si>
  <si>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</si>
  <si>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</si>
  <si>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</si>
  <si>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</si>
  <si>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</si>
  <si>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</si>
  <si>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</si>
  <si>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</si>
  <si>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</si>
  <si>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</si>
  <si>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</si>
  <si>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</si>
  <si>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</si>
  <si>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</si>
  <si>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</si>
  <si>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</si>
  <si>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</si>
  <si>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</si>
  <si>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</si>
  <si>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</si>
  <si>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</si>
  <si>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</si>
  <si>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</si>
  <si>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</si>
  <si>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</si>
  <si>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</si>
  <si>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</si>
  <si>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</si>
  <si>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</si>
  <si>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</si>
  <si>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</si>
  <si>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</si>
  <si>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</si>
  <si>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</si>
  <si>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</si>
  <si>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</si>
  <si>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</si>
  <si>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</si>
  <si>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</si>
  <si>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</si>
  <si>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</si>
  <si>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</si>
  <si>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</si>
  <si>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</si>
  <si>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</si>
  <si>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</si>
  <si>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</si>
  <si>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</si>
  <si>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</si>
  <si>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</si>
  <si>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</si>
  <si>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</si>
  <si>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</si>
  <si>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</si>
  <si>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</si>
  <si>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</si>
  <si>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</si>
  <si>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</si>
  <si>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</si>
  <si>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</si>
  <si>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</si>
  <si>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</si>
  <si>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</si>
  <si>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</si>
  <si>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</si>
  <si>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</si>
  <si>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</si>
  <si>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</si>
  <si>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</si>
  <si>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</si>
  <si>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</si>
  <si>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</si>
  <si>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</si>
  <si>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</si>
  <si>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</si>
  <si>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</si>
  <si>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</si>
  <si>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</si>
  <si>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</si>
  <si>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</si>
  <si>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</si>
  <si>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</si>
  <si>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</si>
  <si>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</si>
  <si>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</si>
  <si>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</si>
  <si>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</si>
  <si>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</si>
  <si>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</si>
  <si>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</si>
  <si>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</si>
  <si>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</si>
  <si>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</si>
  <si>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</si>
  <si>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</si>
  <si>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</si>
  <si>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</si>
  <si>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</si>
  <si>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</si>
  <si>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</si>
  <si>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</si>
  <si>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</si>
  <si>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</si>
  <si>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</si>
  <si>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</si>
  <si>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</si>
  <si>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</si>
  <si>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</si>
  <si>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</si>
  <si>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</si>
  <si>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</si>
  <si>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</si>
  <si>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</si>
  <si>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</si>
  <si>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</si>
  <si>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</si>
  <si>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</si>
  <si>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</si>
  <si>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</si>
  <si>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</si>
  <si>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</si>
  <si>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</si>
  <si>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</si>
  <si>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</si>
  <si>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</si>
  <si>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</si>
  <si>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</si>
  <si>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</si>
  <si>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</si>
  <si>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</si>
  <si>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</si>
  <si>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</si>
  <si>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</si>
  <si>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</si>
  <si>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</si>
  <si>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</si>
  <si>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</si>
  <si>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</si>
  <si>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</si>
  <si>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</si>
  <si>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</si>
  <si>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</si>
  <si>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</si>
  <si>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</si>
  <si>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</si>
  <si>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</si>
  <si>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</si>
  <si>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</si>
  <si>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</si>
  <si>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</si>
  <si>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</si>
  <si>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</si>
  <si>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</si>
  <si>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</si>
  <si>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</si>
  <si>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</si>
  <si>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</si>
  <si>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</si>
  <si>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</si>
  <si>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</si>
  <si>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</si>
  <si>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</si>
  <si>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</si>
  <si>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</si>
  <si>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</si>
  <si>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</si>
  <si>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</si>
  <si>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</si>
  <si>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</si>
  <si>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</si>
  <si>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</si>
  <si>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</si>
  <si>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</si>
  <si>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</si>
  <si>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</si>
  <si>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</si>
  <si>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</si>
  <si>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</si>
  <si>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</si>
  <si>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</si>
  <si>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</si>
  <si>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</si>
  <si>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</si>
  <si>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</si>
  <si>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</si>
  <si>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</si>
  <si>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</si>
  <si>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</si>
  <si>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</si>
  <si>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</si>
  <si>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</si>
  <si>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</si>
  <si>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</si>
  <si>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</si>
  <si>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</si>
  <si>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</si>
  <si>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</si>
  <si>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</si>
  <si>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</si>
  <si>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</si>
  <si>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</si>
  <si>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</si>
  <si>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</si>
  <si>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</si>
  <si>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</si>
  <si>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</si>
  <si>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</si>
  <si>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</si>
  <si>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</si>
  <si>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</si>
  <si>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</si>
  <si>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</si>
  <si>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</si>
  <si>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</si>
  <si>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</si>
  <si>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</si>
  <si>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</si>
  <si>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</si>
  <si>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</si>
  <si>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</si>
  <si>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</si>
  <si>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</si>
  <si>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</si>
  <si>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</si>
  <si>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</si>
  <si>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</si>
  <si>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</si>
  <si>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</si>
  <si>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</si>
  <si>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</si>
  <si>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</si>
  <si>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</si>
  <si>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</si>
  <si>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</si>
  <si>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</si>
  <si>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</si>
  <si>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</si>
  <si>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</si>
  <si>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</si>
  <si>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</si>
  <si>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</si>
  <si>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</si>
  <si>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</si>
  <si>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</si>
  <si>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</si>
  <si>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</si>
  <si>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</si>
  <si>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</si>
  <si>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</si>
  <si>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</si>
  <si>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</si>
  <si>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</si>
  <si>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</si>
  <si>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</si>
  <si>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</si>
  <si>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</si>
  <si>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</si>
  <si>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</si>
  <si>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</si>
  <si>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</si>
  <si>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</si>
  <si>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</si>
  <si>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</si>
  <si>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</si>
  <si>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</si>
  <si>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</si>
  <si>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</si>
  <si>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</si>
  <si>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</si>
  <si>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</si>
  <si>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</si>
  <si>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</si>
  <si>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</si>
  <si>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</si>
  <si>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</si>
  <si>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</si>
  <si>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</si>
  <si>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</si>
  <si>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</si>
  <si>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</si>
  <si>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</si>
  <si>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</si>
  <si>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</si>
  <si>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</si>
  <si>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</si>
  <si>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</si>
  <si>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</si>
  <si>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</si>
  <si>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</si>
  <si>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</si>
  <si>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</si>
  <si>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</si>
  <si>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</si>
  <si>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</si>
  <si>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</si>
  <si>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</si>
  <si>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</si>
  <si>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</si>
  <si>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</si>
  <si>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</si>
  <si>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</si>
  <si>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</si>
  <si>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</si>
  <si>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</si>
  <si>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</si>
  <si>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</si>
  <si>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</si>
  <si>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</si>
  <si>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</si>
  <si>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</si>
  <si>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</si>
  <si>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</si>
  <si>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</si>
  <si>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</si>
  <si>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</si>
  <si>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</si>
  <si>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</si>
  <si>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</si>
  <si>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</si>
  <si>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</si>
  <si>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</si>
  <si>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</si>
  <si>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</si>
  <si>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</si>
  <si>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</si>
  <si>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</si>
  <si>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</si>
  <si>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</si>
  <si>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</si>
  <si>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</si>
  <si>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</si>
  <si>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</si>
  <si>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</si>
  <si>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</si>
  <si>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</si>
  <si>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</si>
  <si>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</si>
  <si>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</si>
  <si>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</si>
  <si>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</si>
  <si>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</si>
  <si>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</si>
  <si>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</si>
  <si>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</si>
  <si>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</si>
  <si>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</si>
  <si>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</si>
  <si>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</si>
  <si>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</si>
  <si>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</si>
  <si>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</si>
  <si>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</si>
  <si>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</si>
  <si>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</si>
  <si>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</si>
  <si>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</si>
  <si>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</si>
  <si>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</si>
  <si>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</si>
  <si>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</si>
  <si>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</si>
  <si>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</si>
  <si>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</si>
  <si>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</si>
  <si>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</si>
  <si>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</si>
  <si>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</si>
  <si>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</si>
  <si>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</si>
  <si>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</si>
  <si>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</si>
  <si>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</si>
  <si>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</si>
  <si>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</si>
  <si>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</si>
  <si>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</si>
  <si>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</si>
  <si>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</si>
  <si>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</si>
  <si>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</si>
  <si>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</si>
  <si>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</si>
  <si>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</si>
  <si>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</si>
  <si>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</si>
  <si>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</si>
  <si>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</si>
  <si>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</si>
  <si>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</si>
  <si>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</si>
  <si>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</si>
  <si>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</si>
  <si>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</si>
  <si>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</si>
  <si>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</si>
  <si>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</si>
  <si>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</si>
  <si>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</si>
  <si>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</si>
  <si>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</si>
  <si>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</si>
  <si>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</si>
  <si>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</si>
  <si>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</si>
  <si>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</si>
  <si>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</si>
  <si>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</si>
  <si>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</si>
  <si>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</si>
  <si>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</si>
  <si>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</si>
  <si>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</si>
  <si>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</si>
  <si>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</si>
  <si>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</si>
  <si>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</si>
  <si>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</si>
  <si>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</si>
  <si>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</si>
  <si>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</si>
  <si>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</si>
  <si>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</si>
  <si>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</si>
  <si>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</si>
  <si>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</si>
  <si>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</si>
  <si>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</si>
  <si>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</si>
  <si>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</si>
  <si>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</si>
  <si>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</si>
  <si>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</si>
  <si>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</si>
  <si>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</si>
  <si>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</si>
  <si>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</si>
  <si>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</si>
  <si>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</si>
  <si>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</si>
  <si>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</si>
  <si>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</si>
  <si>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</si>
  <si>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</si>
  <si>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</si>
  <si>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</si>
  <si>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</si>
  <si>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</si>
  <si>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</si>
  <si>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</si>
  <si>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</si>
  <si>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</si>
  <si>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</si>
  <si>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</si>
  <si>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</si>
  <si>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</si>
  <si>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</si>
  <si>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</si>
  <si>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</si>
  <si>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</si>
  <si>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</si>
  <si>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</si>
  <si>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</si>
  <si>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</si>
  <si>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</si>
  <si>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</si>
  <si>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</si>
  <si>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</si>
  <si>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</si>
  <si>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</si>
  <si>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</si>
  <si>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</si>
  <si>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</si>
  <si>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</si>
  <si>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</si>
  <si>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</si>
  <si>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</si>
  <si>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</si>
  <si>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</si>
  <si>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</si>
  <si>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</si>
  <si>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</si>
  <si>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</si>
  <si>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</si>
  <si>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</si>
  <si>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</si>
  <si>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</si>
  <si>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</si>
  <si>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</si>
  <si>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</si>
  <si>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</si>
  <si>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</si>
  <si>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</si>
  <si>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</si>
  <si>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</si>
  <si>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</si>
  <si>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</si>
  <si>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</si>
  <si>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</si>
  <si>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</si>
  <si>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</si>
  <si>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</si>
  <si>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</si>
  <si>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</si>
  <si>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</si>
  <si>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</si>
  <si>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</si>
  <si>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</si>
  <si>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</si>
  <si>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</si>
  <si>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</si>
  <si>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</si>
  <si>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</si>
  <si>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</si>
  <si>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</si>
  <si>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</si>
  <si>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</si>
  <si>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</si>
  <si>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</si>
  <si>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</si>
  <si>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</si>
  <si>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</si>
  <si>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</si>
  <si>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</si>
  <si>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</si>
  <si>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</si>
  <si>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</si>
  <si>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</si>
  <si>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</si>
  <si>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</si>
  <si>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</si>
  <si>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</si>
  <si>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</si>
  <si>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</si>
  <si>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</si>
  <si>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</si>
  <si>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</si>
  <si>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</si>
  <si>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</si>
  <si>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</si>
  <si>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</si>
  <si>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</si>
  <si>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</si>
  <si>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</si>
  <si>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</si>
  <si>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</si>
  <si>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</si>
  <si>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</si>
  <si>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</si>
  <si>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</si>
  <si>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</si>
  <si>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</si>
  <si>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</si>
  <si>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</si>
  <si>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</si>
  <si>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</si>
  <si>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</si>
  <si>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</si>
  <si>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</si>
  <si>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</si>
  <si>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</si>
  <si>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</si>
  <si>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</si>
  <si>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</si>
  <si>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</si>
  <si>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</si>
  <si>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</si>
  <si>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</si>
  <si>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</si>
  <si>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</si>
  <si>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</si>
  <si>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</si>
  <si>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</si>
  <si>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</si>
  <si>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</si>
  <si>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</si>
  <si>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</si>
  <si>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</si>
  <si>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</si>
  <si>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</si>
  <si>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</si>
  <si>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</si>
  <si>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</si>
  <si>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</si>
  <si>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</si>
  <si>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</si>
  <si>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</si>
  <si>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</si>
  <si>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</si>
  <si>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</si>
  <si>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</si>
  <si>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</si>
  <si>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</si>
  <si>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</si>
  <si>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</si>
  <si>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</si>
  <si>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</si>
  <si>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</si>
  <si>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</si>
  <si>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</si>
  <si>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</si>
  <si>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</si>
  <si>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</si>
  <si>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</si>
  <si>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</si>
  <si>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</si>
  <si>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</si>
  <si>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</si>
  <si>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</si>
  <si>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</si>
  <si>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</si>
  <si>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</si>
  <si>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</si>
  <si>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</si>
  <si>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</si>
  <si>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</si>
  <si>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</si>
  <si>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</si>
  <si>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</si>
  <si>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</si>
  <si>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</si>
  <si>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</si>
  <si>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</si>
  <si>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</si>
  <si>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</si>
  <si>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</si>
  <si>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</si>
  <si>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</si>
  <si>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</si>
  <si>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</si>
  <si>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</si>
  <si>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</si>
  <si>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</si>
  <si>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</si>
  <si>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</si>
  <si>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</si>
  <si>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</si>
  <si>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</si>
  <si>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</si>
  <si>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</si>
  <si>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</si>
  <si>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</si>
  <si>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</si>
  <si>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</si>
  <si>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</si>
  <si>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</si>
  <si>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</si>
  <si>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</si>
  <si>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</si>
  <si>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</si>
  <si>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</si>
  <si>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</si>
  <si>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</si>
  <si>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</si>
  <si>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</si>
  <si>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</si>
  <si>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</si>
  <si>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</si>
  <si>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</si>
  <si>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</si>
  <si>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</si>
  <si>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</si>
  <si>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</si>
  <si>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</si>
  <si>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</si>
  <si>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</si>
  <si>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</si>
  <si>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</si>
  <si>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</si>
  <si>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</si>
  <si>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</si>
  <si>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</si>
  <si>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</si>
  <si>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</si>
  <si>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</si>
  <si>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</si>
  <si>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</si>
  <si>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</si>
  <si>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</si>
  <si>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</si>
  <si>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</si>
  <si>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</si>
  <si>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</si>
  <si>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</si>
  <si>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</si>
  <si>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</si>
  <si>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</si>
  <si>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</si>
  <si>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</si>
  <si>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</si>
  <si>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</si>
  <si>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</si>
  <si>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</si>
  <si>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</si>
  <si>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</si>
  <si>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</si>
  <si>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</si>
  <si>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</si>
  <si>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</si>
  <si>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</si>
  <si>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</si>
  <si>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</si>
  <si>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</si>
  <si>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</si>
  <si>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</si>
  <si>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</si>
  <si>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</si>
  <si>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</si>
  <si>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</si>
  <si>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</si>
  <si>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</si>
  <si>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</si>
  <si>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</si>
  <si>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</si>
  <si>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</si>
  <si>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</si>
  <si>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</si>
  <si>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</si>
  <si>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</si>
  <si>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</si>
  <si>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</si>
  <si>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</si>
  <si>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</si>
  <si>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</si>
  <si>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</si>
  <si>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</si>
  <si>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</si>
  <si>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</si>
  <si>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</si>
  <si>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</si>
  <si>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</si>
  <si>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</si>
  <si>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</si>
  <si>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</si>
  <si>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</si>
  <si>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</si>
  <si>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</si>
  <si>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</si>
  <si>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</si>
  <si>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</si>
  <si>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</si>
  <si>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</si>
  <si>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</si>
  <si>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</si>
  <si>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</si>
  <si>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</si>
  <si>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</si>
  <si>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</si>
  <si>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</si>
  <si>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</si>
  <si>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</si>
  <si>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</si>
  <si>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</si>
  <si>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</si>
  <si>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</si>
  <si>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</si>
  <si>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</si>
  <si>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</si>
  <si>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</si>
  <si>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</si>
  <si>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</si>
  <si>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</si>
  <si>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</si>
  <si>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</si>
  <si>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</si>
  <si>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</si>
  <si>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</si>
  <si>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</si>
  <si>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</si>
  <si>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</si>
  <si>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</si>
  <si>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</si>
  <si>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</si>
  <si>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</si>
  <si>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</si>
  <si>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</si>
  <si>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</si>
  <si>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</si>
  <si>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</si>
  <si>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</si>
  <si>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</si>
  <si>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</si>
  <si>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</si>
  <si>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</si>
  <si>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</si>
  <si>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</si>
  <si>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</si>
  <si>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</si>
  <si>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</si>
  <si>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</si>
  <si>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</si>
  <si>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</si>
  <si>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</si>
  <si>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</si>
  <si>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</si>
  <si>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</si>
  <si>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</si>
  <si>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</si>
  <si>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</si>
  <si>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</si>
  <si>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</si>
  <si>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</si>
  <si>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</si>
  <si>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</si>
  <si>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</si>
  <si>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</si>
  <si>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</si>
  <si>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</si>
  <si>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</si>
  <si>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</si>
  <si>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</si>
  <si>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</si>
  <si>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</si>
  <si>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</si>
  <si>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</si>
  <si>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</si>
  <si>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</si>
  <si>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</si>
  <si>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</si>
  <si>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</si>
  <si>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</si>
  <si>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</si>
  <si>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</si>
  <si>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</si>
  <si>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</si>
  <si>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</si>
  <si>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</si>
  <si>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</si>
  <si>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</si>
  <si>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</si>
  <si>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</si>
  <si>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</si>
  <si>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</si>
  <si>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</si>
  <si>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</si>
  <si>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</si>
  <si>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</si>
  <si>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</si>
  <si>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</si>
  <si>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</si>
  <si>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</si>
  <si>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</si>
  <si>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</si>
  <si>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</si>
  <si>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</si>
  <si>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</si>
  <si>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</si>
  <si>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</si>
  <si>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</si>
  <si>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</si>
  <si>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</si>
  <si>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</si>
  <si>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</si>
  <si>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</si>
  <si>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</si>
  <si>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</si>
  <si>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</si>
  <si>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</si>
  <si>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</si>
  <si>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</si>
  <si>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</si>
  <si>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</si>
  <si>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</si>
  <si>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</si>
  <si>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</si>
  <si>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</si>
  <si>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</si>
  <si>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</si>
  <si>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</si>
  <si>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</si>
  <si>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</si>
  <si>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</si>
  <si>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</si>
  <si>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</si>
  <si>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</si>
  <si>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</si>
  <si>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</si>
  <si>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</si>
  <si>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</si>
  <si>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</si>
  <si>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</si>
  <si>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</si>
  <si>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</si>
  <si>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</si>
  <si>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</si>
  <si>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</si>
  <si>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</si>
  <si>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</si>
  <si>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</si>
  <si>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</si>
  <si>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</si>
  <si>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</si>
  <si>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</si>
  <si>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</si>
  <si>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</si>
  <si>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</si>
  <si>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</si>
  <si>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</si>
  <si>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</si>
  <si>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</si>
  <si>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</si>
  <si>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</si>
  <si>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</si>
  <si>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</si>
  <si>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</si>
  <si>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</si>
  <si>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</si>
  <si>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</si>
  <si>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</si>
  <si>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</si>
  <si>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</si>
  <si>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</si>
  <si>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</si>
  <si>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</si>
  <si>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</si>
  <si>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</si>
  <si>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</si>
  <si>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</si>
  <si>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</si>
  <si>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</si>
  <si>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</si>
  <si>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</si>
  <si>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</si>
  <si>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</si>
  <si>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</si>
  <si>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</si>
  <si>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</si>
  <si>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</si>
  <si>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</si>
  <si>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</si>
  <si>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</si>
  <si>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</si>
  <si>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</si>
  <si>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</si>
  <si>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</si>
  <si>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</si>
  <si>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</si>
  <si>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</si>
  <si>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</si>
  <si>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</si>
  <si>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</si>
  <si>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</si>
  <si>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</si>
  <si>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</si>
  <si>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</si>
  <si>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</si>
  <si>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</si>
  <si>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</si>
  <si>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</si>
  <si>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</si>
  <si>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</si>
  <si>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</si>
  <si>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</si>
  <si>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</si>
  <si>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</si>
  <si>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</si>
  <si>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</si>
  <si>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</si>
  <si>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</si>
  <si>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</si>
  <si>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</si>
  <si>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</si>
  <si>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</si>
  <si>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</si>
  <si>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</si>
  <si>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</si>
  <si>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</si>
  <si>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</si>
  <si>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</si>
  <si>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</si>
  <si>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</si>
  <si>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</si>
  <si>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</si>
  <si>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</si>
  <si>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</si>
  <si>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</si>
  <si>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</si>
  <si>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</si>
  <si>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</si>
  <si>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</si>
  <si>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</si>
  <si>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</si>
  <si>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</si>
  <si>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</si>
  <si>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</si>
  <si>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</si>
  <si>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</si>
  <si>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</si>
  <si>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</si>
  <si>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</si>
  <si>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</si>
  <si>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</si>
  <si>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</si>
  <si>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</si>
  <si>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</si>
  <si>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</si>
  <si>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</si>
  <si>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</si>
  <si>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</si>
  <si>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</si>
  <si>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</si>
  <si>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</si>
  <si>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</si>
  <si>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</si>
  <si>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</si>
  <si>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</si>
  <si>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</si>
  <si>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</si>
  <si>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</si>
  <si>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</si>
  <si>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</si>
  <si>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</si>
  <si>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</si>
  <si>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</si>
  <si>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</si>
  <si>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</si>
  <si>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</si>
  <si>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</si>
  <si>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</si>
  <si>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</si>
  <si>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</si>
  <si>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</si>
  <si>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</si>
  <si>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</si>
  <si>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</si>
  <si>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</si>
  <si>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</si>
  <si>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</si>
  <si>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</si>
  <si>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</si>
  <si>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</si>
  <si>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</si>
  <si>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</si>
  <si>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</si>
  <si>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</si>
  <si>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</si>
  <si>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</si>
  <si>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</si>
  <si>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</si>
  <si>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</si>
  <si>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</si>
  <si>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</si>
  <si>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</si>
  <si>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</si>
  <si>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</si>
  <si>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</si>
  <si>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</si>
  <si>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</si>
  <si>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</si>
  <si>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</si>
  <si>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</si>
  <si>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</si>
  <si>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</si>
  <si>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</si>
  <si>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</si>
  <si>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</si>
  <si>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</si>
  <si>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</si>
  <si>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</si>
  <si>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</si>
  <si>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</si>
  <si>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</si>
  <si>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</si>
  <si>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</si>
  <si>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</si>
  <si>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</si>
  <si>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</si>
  <si>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</si>
  <si>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</si>
  <si>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</si>
  <si>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</si>
  <si>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</si>
  <si>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</si>
  <si>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</si>
  <si>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</si>
  <si>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</si>
  <si>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</si>
  <si>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</si>
  <si>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</si>
  <si>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</si>
  <si>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</si>
  <si>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</si>
  <si>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</si>
  <si>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</si>
  <si>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</si>
  <si>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</si>
  <si>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</si>
  <si>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</si>
  <si>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</si>
  <si>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</si>
  <si>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</si>
  <si>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</si>
  <si>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</si>
  <si>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</si>
  <si>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</si>
  <si>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</si>
  <si>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</si>
  <si>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</si>
  <si>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</si>
  <si>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</si>
  <si>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</si>
  <si>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</si>
  <si>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</si>
  <si>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</si>
  <si>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</si>
  <si>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</si>
  <si>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</si>
  <si>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</si>
  <si>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</si>
  <si>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</si>
  <si>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</si>
  <si>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</si>
  <si>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</si>
  <si>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</si>
  <si>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</si>
  <si>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</si>
  <si>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</si>
  <si>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</si>
  <si>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</si>
  <si>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</si>
  <si>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</si>
  <si>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</si>
  <si>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</si>
  <si>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</si>
  <si>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</si>
  <si>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</si>
  <si>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</si>
  <si>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</si>
  <si>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</si>
  <si>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</si>
  <si>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</si>
  <si>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</si>
  <si>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</si>
  <si>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</si>
  <si>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</si>
  <si>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</si>
  <si>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</si>
  <si>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</si>
  <si>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</si>
  <si>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</si>
  <si>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</si>
  <si>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</si>
  <si>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</si>
  <si>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</si>
  <si>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</si>
  <si>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</si>
  <si>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</si>
  <si>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</si>
  <si>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</si>
  <si>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</si>
  <si>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</si>
  <si>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</si>
  <si>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</si>
  <si>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</si>
  <si>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</si>
  <si>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</si>
  <si>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</si>
  <si>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</si>
  <si>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</si>
  <si>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</si>
  <si>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</si>
  <si>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</si>
  <si>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</si>
  <si>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</si>
  <si>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</si>
  <si>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</si>
  <si>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</si>
  <si>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</si>
  <si>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</si>
  <si>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</si>
  <si>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</si>
  <si>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</si>
  <si>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</si>
  <si>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</si>
  <si>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</si>
  <si>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</si>
  <si>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</si>
  <si>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</si>
  <si>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</si>
  <si>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</si>
  <si>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</si>
  <si>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</si>
  <si>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</si>
  <si>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</si>
  <si>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</si>
  <si>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</si>
  <si>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</si>
  <si>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</si>
  <si>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</si>
  <si>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</si>
  <si>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</si>
  <si>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</si>
  <si>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</si>
  <si>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</si>
  <si>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</si>
  <si>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</si>
  <si>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</si>
  <si>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</si>
  <si>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</si>
  <si>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</si>
  <si>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</si>
  <si>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</si>
  <si>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</si>
  <si>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</si>
  <si>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</si>
  <si>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</si>
  <si>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</si>
  <si>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</si>
  <si>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</si>
  <si>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</si>
  <si>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</si>
  <si>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</si>
  <si>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</si>
  <si>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</si>
  <si>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</si>
  <si>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</si>
  <si>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</si>
  <si>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</si>
  <si>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</si>
  <si>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</si>
  <si>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</si>
  <si>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</si>
  <si>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</si>
  <si>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</si>
  <si>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</si>
  <si>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</si>
  <si>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</si>
  <si>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</si>
  <si>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</si>
  <si>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</si>
  <si>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</si>
  <si>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</si>
  <si>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</si>
  <si>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</si>
  <si>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</si>
  <si>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</si>
  <si>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</si>
  <si>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</si>
  <si>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</si>
  <si>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</si>
  <si>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</si>
  <si>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</si>
  <si>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</si>
  <si>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</si>
  <si>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</si>
  <si>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</si>
  <si>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</si>
  <si>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</si>
  <si>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</si>
  <si>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</si>
  <si>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</si>
  <si>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</si>
  <si>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</si>
  <si>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</si>
  <si>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</si>
  <si>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</si>
  <si>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</si>
  <si>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</si>
  <si>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</si>
  <si>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</si>
  <si>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</si>
  <si>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</si>
  <si>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</si>
  <si>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</si>
  <si>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</si>
  <si>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</si>
  <si>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</si>
  <si>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</si>
  <si>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</si>
  <si>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</si>
  <si>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</si>
  <si>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</si>
  <si>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</si>
  <si>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</si>
  <si>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</si>
  <si>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</si>
  <si>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</si>
  <si>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</si>
  <si>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</si>
  <si>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</si>
  <si>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</si>
  <si>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</si>
  <si>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</si>
  <si>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</si>
  <si>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</si>
  <si>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</si>
  <si>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</si>
  <si>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</si>
  <si>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</si>
  <si>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</si>
  <si>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</si>
  <si>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</si>
  <si>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</si>
  <si>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</si>
  <si>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</si>
  <si>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</si>
  <si>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</si>
  <si>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</si>
  <si>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</si>
  <si>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</si>
  <si>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</si>
  <si>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</si>
  <si>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</si>
  <si>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</si>
  <si>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</si>
  <si>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</si>
  <si>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</si>
  <si>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</si>
  <si>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</si>
  <si>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</si>
  <si>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</si>
  <si>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</si>
  <si>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</si>
  <si>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</si>
  <si>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</si>
  <si>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</si>
  <si>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</si>
  <si>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</si>
  <si>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</si>
  <si>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</si>
  <si>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</si>
  <si>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</si>
  <si>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</si>
  <si>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</si>
  <si>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</si>
  <si>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</si>
  <si>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</si>
  <si>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</si>
  <si>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</si>
  <si>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</si>
  <si>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</si>
  <si>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</si>
  <si>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</si>
  <si>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</si>
  <si>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</si>
  <si>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</si>
  <si>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</si>
  <si>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</si>
  <si>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</si>
  <si>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</si>
  <si>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</si>
  <si>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</si>
  <si>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</si>
  <si>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</si>
  <si>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</si>
  <si>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</si>
  <si>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</si>
  <si>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</si>
  <si>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</si>
  <si>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</si>
  <si>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</si>
  <si>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</si>
  <si>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</si>
  <si>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</si>
  <si>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</si>
  <si>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</si>
  <si>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</si>
  <si>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</si>
  <si>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</si>
  <si>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</si>
  <si>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</si>
  <si>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</si>
  <si>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</si>
  <si>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</si>
  <si>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</si>
  <si>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</si>
  <si>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</si>
  <si>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</si>
  <si>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</si>
  <si>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</si>
  <si>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</si>
  <si>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</si>
  <si>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</si>
  <si>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</si>
  <si>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</si>
  <si>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</si>
  <si>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</si>
  <si>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</si>
  <si>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</si>
  <si>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</si>
  <si>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</si>
  <si>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</si>
  <si>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</si>
  <si>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</si>
  <si>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</si>
  <si>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</si>
  <si>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</si>
  <si>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</si>
  <si>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</si>
  <si>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</si>
  <si>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</si>
  <si>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</si>
  <si>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</si>
  <si>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</si>
  <si>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</si>
  <si>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</si>
  <si>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</si>
  <si>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</si>
  <si>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</si>
  <si>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</si>
  <si>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</si>
  <si>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</si>
  <si>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</si>
  <si>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</si>
  <si>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</si>
  <si>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</si>
  <si>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</si>
  <si>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</si>
  <si>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</si>
  <si>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</si>
  <si>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</si>
  <si>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</si>
  <si>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</si>
  <si>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</si>
  <si>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</si>
  <si>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</si>
  <si>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</si>
  <si>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</si>
  <si>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</si>
  <si>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</si>
  <si>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</si>
  <si>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</si>
  <si>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</si>
  <si>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</si>
  <si>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</si>
  <si>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</si>
  <si>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</si>
  <si>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</si>
  <si>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</si>
  <si>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</si>
  <si>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</si>
  <si>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</si>
  <si>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</si>
  <si>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</si>
  <si>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</si>
  <si>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</si>
  <si>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</si>
  <si>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</si>
  <si>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</si>
  <si>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</si>
  <si>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</si>
  <si>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</si>
  <si>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</si>
  <si>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</si>
  <si>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</si>
  <si>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</si>
  <si>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</si>
  <si>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</si>
  <si>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</si>
  <si>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</si>
  <si>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</si>
  <si>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</si>
  <si>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</si>
  <si>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</si>
  <si>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</si>
  <si>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</si>
  <si>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</si>
  <si>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</si>
  <si>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</si>
  <si>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</si>
  <si>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</si>
  <si>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</si>
  <si>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</si>
  <si>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</si>
  <si>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</si>
  <si>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</si>
  <si>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</si>
  <si>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</si>
  <si>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</si>
  <si>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</si>
  <si>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</si>
  <si>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</si>
  <si>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</si>
  <si>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</si>
  <si>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</si>
  <si>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</si>
  <si>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</si>
  <si>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</si>
  <si>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</si>
  <si>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</si>
  <si>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</si>
  <si>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</si>
  <si>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</si>
  <si>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</si>
  <si>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</si>
  <si>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</si>
  <si>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</si>
  <si>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</si>
  <si>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</si>
  <si>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</si>
  <si>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</si>
  <si>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</si>
  <si>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</si>
  <si>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</si>
  <si>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</si>
  <si>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</si>
  <si>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</si>
  <si>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</si>
  <si>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</si>
  <si>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</si>
  <si>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</si>
  <si>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</si>
  <si>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</si>
  <si>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</si>
  <si>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</si>
  <si>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</si>
  <si>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</si>
  <si>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</si>
  <si>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</si>
  <si>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</si>
  <si>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</si>
  <si>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</si>
  <si>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</si>
  <si>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</si>
  <si>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</si>
  <si>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</si>
  <si>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</si>
  <si>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</si>
  <si>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</si>
  <si>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</si>
  <si>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</si>
  <si>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</si>
  <si>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</si>
  <si>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</si>
  <si>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</si>
  <si>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</si>
  <si>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</si>
  <si>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</si>
  <si>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</si>
  <si>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</si>
  <si>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</si>
  <si>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</si>
  <si>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</si>
  <si>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</si>
  <si>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</si>
  <si>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</si>
  <si>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</si>
  <si>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</si>
  <si>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</si>
  <si>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</si>
  <si>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</si>
  <si>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</si>
  <si>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</si>
  <si>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</si>
  <si>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</si>
  <si>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</si>
  <si>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</si>
  <si>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</si>
  <si>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</si>
  <si>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</si>
  <si>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</si>
  <si>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</si>
  <si>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</si>
  <si>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</si>
  <si>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</si>
  <si>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</si>
  <si>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</si>
  <si>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</si>
  <si>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</si>
  <si>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</si>
  <si>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</si>
  <si>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</si>
  <si>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</si>
  <si>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</si>
  <si>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</si>
  <si>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</si>
  <si>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</si>
  <si>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</si>
  <si>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</si>
  <si>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</si>
  <si>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</si>
  <si>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</si>
  <si>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</si>
  <si>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</si>
  <si>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</si>
  <si>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</si>
  <si>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</si>
  <si>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</si>
  <si>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</si>
  <si>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</si>
  <si>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</si>
  <si>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</si>
  <si>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</si>
  <si>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</si>
  <si>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</si>
  <si>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</si>
  <si>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</si>
  <si>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</si>
  <si>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</si>
  <si>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</si>
  <si>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</si>
  <si>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</si>
  <si>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</si>
  <si>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</si>
  <si>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</si>
  <si>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</si>
  <si>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</si>
  <si>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</si>
  <si>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</si>
  <si>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</si>
  <si>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</si>
  <si>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</si>
  <si>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</si>
  <si>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</si>
  <si>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</si>
  <si>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</si>
  <si>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</si>
  <si>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</si>
  <si>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</si>
  <si>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</si>
  <si>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</si>
  <si>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</si>
  <si>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</si>
  <si>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</si>
  <si>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</si>
  <si>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</si>
  <si>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</si>
  <si>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</si>
  <si>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</si>
  <si>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</si>
  <si>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</si>
  <si>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</si>
  <si>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</si>
  <si>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</si>
  <si>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</si>
  <si>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</si>
  <si>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</si>
  <si>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</si>
  <si>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</si>
  <si>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</si>
  <si>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</si>
  <si>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</si>
  <si>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</si>
  <si>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</si>
  <si>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</si>
  <si>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</si>
  <si>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</si>
  <si>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</si>
  <si>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</si>
  <si>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</si>
  <si>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</si>
  <si>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</si>
  <si>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</si>
  <si>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</si>
  <si>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</si>
  <si>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</si>
  <si>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</si>
  <si>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</si>
  <si>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</si>
  <si>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</si>
  <si>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</si>
  <si>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</si>
  <si>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</si>
  <si>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</si>
  <si>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</si>
  <si>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</si>
  <si>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</si>
  <si>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</si>
  <si>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</si>
  <si>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</si>
  <si>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</si>
  <si>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</si>
  <si>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</si>
  <si>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</si>
  <si>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</si>
  <si>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</si>
  <si>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</si>
  <si>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</si>
  <si>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</si>
  <si>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</si>
  <si>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</si>
  <si>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</si>
  <si>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</si>
  <si>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</si>
  <si>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</si>
  <si>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</si>
  <si>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</si>
  <si>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</si>
  <si>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</si>
  <si>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</si>
  <si>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</si>
  <si>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</si>
  <si>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</si>
  <si>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</si>
  <si>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</si>
  <si>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</si>
  <si>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</si>
  <si>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</si>
  <si>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</si>
  <si>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</si>
  <si>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</si>
  <si>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</si>
  <si>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</si>
  <si>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</si>
  <si>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</si>
  <si>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</si>
  <si>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</si>
  <si>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</si>
  <si>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</si>
  <si>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</si>
  <si>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</si>
  <si>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</si>
  <si>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</si>
  <si>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</si>
  <si>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</si>
  <si>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</si>
  <si>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</si>
  <si>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</si>
  <si>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</si>
  <si>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</si>
  <si>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</si>
  <si>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</si>
  <si>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</si>
  <si>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</si>
  <si>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</si>
  <si>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</si>
  <si>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</si>
  <si>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</si>
  <si>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</si>
  <si>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</si>
  <si>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</si>
  <si>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</si>
  <si>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</si>
  <si>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</si>
  <si>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</si>
  <si>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</si>
  <si>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</si>
  <si>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</si>
  <si>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</si>
  <si>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</si>
  <si>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</si>
  <si>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</si>
  <si>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</si>
  <si>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</si>
  <si>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</si>
  <si>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</si>
  <si>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</si>
  <si>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</si>
  <si>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</si>
  <si>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</si>
  <si>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</si>
  <si>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</si>
  <si>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</si>
  <si>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</si>
  <si>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</si>
  <si>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</si>
  <si>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</si>
  <si>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</si>
  <si>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</si>
  <si>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</si>
  <si>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</si>
  <si>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</si>
  <si>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</si>
  <si>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</si>
  <si>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</si>
  <si>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</si>
  <si>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</si>
  <si>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</si>
  <si>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</si>
  <si>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</si>
  <si>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</si>
  <si>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</si>
  <si>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</si>
  <si>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</si>
  <si>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</si>
  <si>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</si>
  <si>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</si>
  <si>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</si>
  <si>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</si>
  <si>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</si>
  <si>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</si>
  <si>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</si>
  <si>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</si>
  <si>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</si>
  <si>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</si>
  <si>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</si>
  <si>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</si>
  <si>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</si>
  <si>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</si>
  <si>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</si>
  <si>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</si>
  <si>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</si>
  <si>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</si>
  <si>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</si>
  <si>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</si>
  <si>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</si>
  <si>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</si>
  <si>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</si>
  <si>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</si>
  <si>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</si>
  <si>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</si>
  <si>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</si>
  <si>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</si>
  <si>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</si>
  <si>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</si>
  <si>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</si>
  <si>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</si>
  <si>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</si>
  <si>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</si>
  <si>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</si>
  <si>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</si>
  <si>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</si>
  <si>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</si>
  <si>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</si>
  <si>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</si>
  <si>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</si>
  <si>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</si>
  <si>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</si>
  <si>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</si>
  <si>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</si>
  <si>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</si>
  <si>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</si>
  <si>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</si>
  <si>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</si>
  <si>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</si>
  <si>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</si>
  <si>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</si>
  <si>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</si>
  <si>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</si>
  <si>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</si>
  <si>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</si>
  <si>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</si>
  <si>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</si>
  <si>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</si>
  <si>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</si>
  <si>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</si>
  <si>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</si>
  <si>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</si>
  <si>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</si>
  <si>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</si>
  <si>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</si>
  <si>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</si>
  <si>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</si>
  <si>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</si>
  <si>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</si>
  <si>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</si>
  <si>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</si>
  <si>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</si>
  <si>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</si>
  <si>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</si>
  <si>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</si>
  <si>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</si>
  <si>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</si>
  <si>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</si>
  <si>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</si>
  <si>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</si>
  <si>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</si>
  <si>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</si>
  <si>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</si>
  <si>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</si>
  <si>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</si>
  <si>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</si>
  <si>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</si>
  <si>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</si>
  <si>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</si>
  <si>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</si>
  <si>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</si>
  <si>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</si>
  <si>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</si>
  <si>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</si>
  <si>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</si>
  <si>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</si>
  <si>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</si>
  <si>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</si>
  <si>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</si>
  <si>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</si>
  <si>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</si>
  <si>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</si>
  <si>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</si>
  <si>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</si>
  <si>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</si>
  <si>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</si>
  <si>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</si>
  <si>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</si>
  <si>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</si>
  <si>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</si>
  <si>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</si>
  <si>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</si>
  <si>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</si>
  <si>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</si>
  <si>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</si>
  <si>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</si>
  <si>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</si>
  <si>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</si>
  <si>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</si>
  <si>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</si>
  <si>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</si>
  <si>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</si>
  <si>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</si>
  <si>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</si>
  <si>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</si>
  <si>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</si>
  <si>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</si>
  <si>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</si>
  <si>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</si>
  <si>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</si>
  <si>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</si>
  <si>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</si>
  <si>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</si>
  <si>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</si>
  <si>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</si>
  <si>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</si>
  <si>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</si>
  <si>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</si>
  <si>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</si>
  <si>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</si>
  <si>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</si>
  <si>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</si>
  <si>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</si>
  <si>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</si>
  <si>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</si>
  <si>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</si>
  <si>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</si>
  <si>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</si>
  <si>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</si>
  <si>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</si>
  <si>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</si>
  <si>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</si>
  <si>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</si>
  <si>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</si>
  <si>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</si>
  <si>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</si>
  <si>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</si>
  <si>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</si>
  <si>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</si>
  <si>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</si>
  <si>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</si>
  <si>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</si>
  <si>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</si>
  <si>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</si>
  <si>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</si>
  <si>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</si>
  <si>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</si>
  <si>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</si>
  <si>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</si>
  <si>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</si>
  <si>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</si>
  <si>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</si>
  <si>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</si>
  <si>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</si>
  <si>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</si>
  <si>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</si>
  <si>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</si>
  <si>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</si>
  <si>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</si>
  <si>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</si>
  <si>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</si>
  <si>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</si>
  <si>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</si>
  <si>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</si>
  <si>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</si>
  <si>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</si>
  <si>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</si>
  <si>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</si>
  <si>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</si>
  <si>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</si>
  <si>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</si>
  <si>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</si>
  <si>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</si>
  <si>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</si>
  <si>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</si>
  <si>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</si>
  <si>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</si>
  <si>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</si>
  <si>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</si>
  <si>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</si>
  <si>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</si>
  <si>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</si>
  <si>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</si>
  <si>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</si>
  <si>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</si>
  <si>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</si>
  <si>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</si>
  <si>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</si>
  <si>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</si>
  <si>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</si>
  <si>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</si>
  <si>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</si>
  <si>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</si>
  <si>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</si>
  <si>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</si>
  <si>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</si>
  <si>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</si>
  <si>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</si>
  <si>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</si>
  <si>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</si>
  <si>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</si>
  <si>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</si>
  <si>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</si>
  <si>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</si>
  <si>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</si>
  <si>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</si>
  <si>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</si>
  <si>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</si>
  <si>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</si>
  <si>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</si>
  <si>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</si>
  <si>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</si>
  <si>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</si>
  <si>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</si>
  <si>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</si>
  <si>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</si>
  <si>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</si>
  <si>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</si>
  <si>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</si>
  <si>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</si>
  <si>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</si>
  <si>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</si>
  <si>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</si>
  <si>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</si>
  <si>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</si>
  <si>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</si>
  <si>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</si>
  <si>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</si>
  <si>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</si>
  <si>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</si>
  <si>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</si>
  <si>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</si>
  <si>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</si>
  <si>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</si>
  <si>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</si>
  <si>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</si>
  <si>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</si>
  <si>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</si>
  <si>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</si>
  <si>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</si>
  <si>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</si>
  <si>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</si>
  <si>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</si>
  <si>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</si>
  <si>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</si>
  <si>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</si>
  <si>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</si>
  <si>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</si>
  <si>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</si>
  <si>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</si>
  <si>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</si>
  <si>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</si>
  <si>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</si>
  <si>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</si>
  <si>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</si>
  <si>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</si>
  <si>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</si>
  <si>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</si>
  <si>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</si>
  <si>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</si>
  <si>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</si>
  <si>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</si>
  <si>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</si>
  <si>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</si>
  <si>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</si>
  <si>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</si>
  <si>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</si>
  <si>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</si>
  <si>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</si>
  <si>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</si>
  <si>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</si>
  <si>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</si>
  <si>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</si>
  <si>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</si>
  <si>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</si>
  <si>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</si>
  <si>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</si>
  <si>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</si>
  <si>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</si>
  <si>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</si>
  <si>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</si>
  <si>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</si>
  <si>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</si>
  <si>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</si>
  <si>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</si>
  <si>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</si>
  <si>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</si>
  <si>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</si>
  <si>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</si>
  <si>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</si>
  <si>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</si>
  <si>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</si>
  <si>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</si>
  <si>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</si>
  <si>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</si>
  <si>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</si>
  <si>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</si>
  <si>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</si>
  <si>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</si>
  <si>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</si>
  <si>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</si>
  <si>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</si>
  <si>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</si>
  <si>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</si>
  <si>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</si>
  <si>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</si>
  <si>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</si>
  <si>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</si>
  <si>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</si>
  <si>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</si>
  <si>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</si>
  <si>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</si>
  <si>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</si>
  <si>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</si>
  <si>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</si>
  <si>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</si>
  <si>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</si>
  <si>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</si>
  <si>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</si>
  <si>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</si>
  <si>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</si>
  <si>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</si>
  <si>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</si>
  <si>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</si>
  <si>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</si>
  <si>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</si>
  <si>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</si>
  <si>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</si>
  <si>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</si>
  <si>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</si>
  <si>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</si>
  <si>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</si>
  <si>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</si>
  <si>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</si>
  <si>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</si>
  <si>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</si>
  <si>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</si>
  <si>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</si>
  <si>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</si>
  <si>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</si>
  <si>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</si>
  <si>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</si>
  <si>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</si>
  <si>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</si>
  <si>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</si>
  <si>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</si>
  <si>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</si>
  <si>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</si>
  <si>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</si>
  <si>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</si>
  <si>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</si>
  <si>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</si>
  <si>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</si>
  <si>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</si>
  <si>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</si>
  <si>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</si>
  <si>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</si>
  <si>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</si>
  <si>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</si>
  <si>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</si>
  <si>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</si>
  <si>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</si>
  <si>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</si>
  <si>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</si>
  <si>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</si>
  <si>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</si>
  <si>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</si>
  <si>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</si>
  <si>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</si>
  <si>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</si>
  <si>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</si>
  <si>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</si>
  <si>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</si>
  <si>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</si>
  <si>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</si>
  <si>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</si>
  <si>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</si>
  <si>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</si>
  <si>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</si>
  <si>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</si>
  <si>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</si>
  <si>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</si>
  <si>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</si>
  <si>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</si>
  <si>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</si>
  <si>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</si>
  <si>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</si>
  <si>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</si>
  <si>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</si>
  <si>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</si>
  <si>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</si>
  <si>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</si>
  <si>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</si>
  <si>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</si>
  <si>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</si>
  <si>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</si>
  <si>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</si>
  <si>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</si>
  <si>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</si>
  <si>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</si>
  <si>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</si>
  <si>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</si>
  <si>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</si>
  <si>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</si>
  <si>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</si>
  <si>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</si>
  <si>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</si>
  <si>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</si>
  <si>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</si>
  <si>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</si>
  <si>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</si>
  <si>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</si>
  <si>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</si>
  <si>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</si>
  <si>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</si>
  <si>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</si>
  <si>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</si>
  <si>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</si>
  <si>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</si>
  <si>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</si>
  <si>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</si>
  <si>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</si>
  <si>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</si>
  <si>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</si>
  <si>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</si>
  <si>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</si>
  <si>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</si>
  <si>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</si>
  <si>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</si>
  <si>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</si>
  <si>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</si>
  <si>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</si>
  <si>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</si>
  <si>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</si>
  <si>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</si>
  <si>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</si>
  <si>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</si>
  <si>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</si>
  <si>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</si>
  <si>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</si>
  <si>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</si>
  <si>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</si>
  <si>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</si>
  <si>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</si>
  <si>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</si>
  <si>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</si>
  <si>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</si>
  <si>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</si>
  <si>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</si>
  <si>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</si>
  <si>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</si>
  <si>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</si>
  <si>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</si>
  <si>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</si>
  <si>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</si>
  <si>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</si>
  <si>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</si>
  <si>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</si>
  <si>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</si>
  <si>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</si>
  <si>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</si>
  <si>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</si>
  <si>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</si>
  <si>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</si>
  <si>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</si>
  <si>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</si>
  <si>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</si>
  <si>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</si>
  <si>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</si>
  <si>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</si>
  <si>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</si>
  <si>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</si>
  <si>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</si>
  <si>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</si>
  <si>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</si>
  <si>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</si>
  <si>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</si>
  <si>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</si>
  <si>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</si>
  <si>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</si>
  <si>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</si>
  <si>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</si>
  <si>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</si>
  <si>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</si>
  <si>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</si>
  <si>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</si>
  <si>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</si>
  <si>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</si>
  <si>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</si>
  <si>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</si>
  <si>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</si>
  <si>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</si>
  <si>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</si>
  <si>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</si>
  <si>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</si>
  <si>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</si>
  <si>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</si>
  <si>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</si>
  <si>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</si>
  <si>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</si>
  <si>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</si>
  <si>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</si>
  <si>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</si>
  <si>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</si>
  <si>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</si>
  <si>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</si>
  <si>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</si>
  <si>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</si>
  <si>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</si>
  <si>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</si>
  <si>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</si>
  <si>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</si>
  <si>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</si>
  <si>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</si>
  <si>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</si>
  <si>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</si>
  <si>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</si>
  <si>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</si>
  <si>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</si>
  <si>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</si>
  <si>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</si>
  <si>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</si>
  <si>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</si>
  <si>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</si>
  <si>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</si>
  <si>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</si>
  <si>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</si>
  <si>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</si>
  <si>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</si>
  <si>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</si>
  <si>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</si>
  <si>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</si>
  <si>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</si>
  <si>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</si>
  <si>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</si>
  <si>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</si>
  <si>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</si>
  <si>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</si>
  <si>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</si>
  <si>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</si>
  <si>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</si>
  <si>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</si>
  <si>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</si>
  <si>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</si>
  <si>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</si>
  <si>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</si>
  <si>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</si>
  <si>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</si>
  <si>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</si>
  <si>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</si>
  <si>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</si>
  <si>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</si>
  <si>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</si>
  <si>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</si>
  <si>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</si>
  <si>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</si>
  <si>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</si>
  <si>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</si>
  <si>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</si>
  <si>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</si>
  <si>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</si>
  <si>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</si>
  <si>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</si>
  <si>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</si>
  <si>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</si>
  <si>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</si>
  <si>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</si>
  <si>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</si>
  <si>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</si>
  <si>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</si>
  <si>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</si>
  <si>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</si>
  <si>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</si>
  <si>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</si>
  <si>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</si>
  <si>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</si>
  <si>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</si>
  <si>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</si>
  <si>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</si>
  <si>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</si>
  <si>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</si>
  <si>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</si>
  <si>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</si>
  <si>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</si>
  <si>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</si>
  <si>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</si>
  <si>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</si>
  <si>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</si>
  <si>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</si>
  <si>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</si>
  <si>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</si>
  <si>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</si>
  <si>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</si>
  <si>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</si>
  <si>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</si>
  <si>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</si>
  <si>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</si>
  <si>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</si>
  <si>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</si>
  <si>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</si>
  <si>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</si>
  <si>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</si>
  <si>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</si>
  <si>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</si>
  <si>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</si>
  <si>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</si>
  <si>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</si>
  <si>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</si>
  <si>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</si>
  <si>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</si>
  <si>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</si>
  <si>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</si>
  <si>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</si>
  <si>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</si>
  <si>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</si>
  <si>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</si>
  <si>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</si>
  <si>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</si>
  <si>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</si>
  <si>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</si>
  <si>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</si>
  <si>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</si>
  <si>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</si>
  <si>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</si>
  <si>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</si>
  <si>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</si>
  <si>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</si>
  <si>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</si>
  <si>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</si>
  <si>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</si>
  <si>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</si>
  <si>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</si>
  <si>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</si>
  <si>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</si>
  <si>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</si>
  <si>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</si>
  <si>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</si>
  <si>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</si>
  <si>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</si>
  <si>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</si>
  <si>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</si>
  <si>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</si>
  <si>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</si>
  <si>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</si>
  <si>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</si>
  <si>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</si>
  <si>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</si>
  <si>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</si>
  <si>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</si>
  <si>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</si>
  <si>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</si>
  <si>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</si>
  <si>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</si>
  <si>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</si>
  <si>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</si>
  <si>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</si>
  <si>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</si>
  <si>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</si>
  <si>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</si>
  <si>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</si>
  <si>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</si>
  <si>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</si>
  <si>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</si>
  <si>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</si>
  <si>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</si>
  <si>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</si>
  <si>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</si>
  <si>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</si>
  <si>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</si>
  <si>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</si>
  <si>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</si>
  <si>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</si>
  <si>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</si>
  <si>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</si>
  <si>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</si>
  <si>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</si>
  <si>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</si>
  <si>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</si>
  <si>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</si>
  <si>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</si>
  <si>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</si>
  <si>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</si>
  <si>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</si>
  <si>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</si>
  <si>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</si>
  <si>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</si>
  <si>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</si>
  <si>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</si>
  <si>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</si>
  <si>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</si>
  <si>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</si>
  <si>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</si>
  <si>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</si>
  <si>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</si>
  <si>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</si>
  <si>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</si>
  <si>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</si>
  <si>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</si>
  <si>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</si>
  <si>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</si>
  <si>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</si>
  <si>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</si>
  <si>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</si>
  <si>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</si>
  <si>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</si>
  <si>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</si>
  <si>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</si>
  <si>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</si>
  <si>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</si>
  <si>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</si>
  <si>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</si>
  <si>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</si>
  <si>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</si>
  <si>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</si>
  <si>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</si>
  <si>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</si>
  <si>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</si>
  <si>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</si>
  <si>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</si>
  <si>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</si>
  <si>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</si>
  <si>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</si>
  <si>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</si>
  <si>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</si>
  <si>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</si>
  <si>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</si>
  <si>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</si>
  <si>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</si>
  <si>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</si>
  <si>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</si>
  <si>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</si>
  <si>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</si>
  <si>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</si>
  <si>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</si>
  <si>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</si>
  <si>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</si>
  <si>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</si>
  <si>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</si>
  <si>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</si>
  <si>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</si>
  <si>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</si>
  <si>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</si>
  <si>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</si>
  <si>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</si>
  <si>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</si>
  <si>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</si>
  <si>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</si>
  <si>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</si>
  <si>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</si>
  <si>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</si>
  <si>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</si>
  <si>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</si>
  <si>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</si>
  <si>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</si>
  <si>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</si>
  <si>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</si>
  <si>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</si>
  <si>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</si>
  <si>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</si>
  <si>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</si>
  <si>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</si>
  <si>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</si>
  <si>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</si>
  <si>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</si>
  <si>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</si>
  <si>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</si>
  <si>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</si>
  <si>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</si>
  <si>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</si>
  <si>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</si>
  <si>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</si>
  <si>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</si>
  <si>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</si>
  <si>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</si>
  <si>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</si>
  <si>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</si>
  <si>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</si>
  <si>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</si>
  <si>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</si>
  <si>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</si>
  <si>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</si>
  <si>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</si>
  <si>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</si>
  <si>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</si>
  <si>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</si>
  <si>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</si>
  <si>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</si>
  <si>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</si>
  <si>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</si>
  <si>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</si>
  <si>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</si>
  <si>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</si>
  <si>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</si>
  <si>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</si>
  <si>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</si>
  <si>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</si>
  <si>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</si>
  <si>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</si>
  <si>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</si>
  <si>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</si>
  <si>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</si>
  <si>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</si>
  <si>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</si>
  <si>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</si>
  <si>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</si>
  <si>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</si>
  <si>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</si>
  <si>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</si>
  <si>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</si>
  <si>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</si>
  <si>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</si>
  <si>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</si>
  <si>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</si>
  <si>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</si>
  <si>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</si>
  <si>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</si>
  <si>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</si>
  <si>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</si>
  <si>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</si>
  <si>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</si>
  <si>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</si>
  <si>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</si>
  <si>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</si>
  <si>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</si>
  <si>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</si>
  <si>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</si>
  <si>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</si>
  <si>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</si>
  <si>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</si>
  <si>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</si>
  <si>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</si>
  <si>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</si>
  <si>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</si>
  <si>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</si>
  <si>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</si>
  <si>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</si>
  <si>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</si>
  <si>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</si>
  <si>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</si>
  <si>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</si>
  <si>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</si>
  <si>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</si>
  <si>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</si>
  <si>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</si>
  <si>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</si>
  <si>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</si>
  <si>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</si>
  <si>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</si>
  <si>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</si>
  <si>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</si>
  <si>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</si>
  <si>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</si>
  <si>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</si>
  <si>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</si>
  <si>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</si>
  <si>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</si>
  <si>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</si>
  <si>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</si>
  <si>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</si>
  <si>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</si>
  <si>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</si>
  <si>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</si>
  <si>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</si>
  <si>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</si>
  <si>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</si>
  <si>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</si>
  <si>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</si>
  <si>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</si>
  <si>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</si>
  <si>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</si>
  <si>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</si>
  <si>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</si>
  <si>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</si>
  <si>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</si>
  <si>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</si>
  <si>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</si>
  <si>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</si>
  <si>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</si>
  <si>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</si>
  <si>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</si>
  <si>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</si>
  <si>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</si>
  <si>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</si>
  <si>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</si>
  <si>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</si>
  <si>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</si>
  <si>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</si>
  <si>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</si>
  <si>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</si>
  <si>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</si>
  <si>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</si>
  <si>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</si>
  <si>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</si>
  <si>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</si>
  <si>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</si>
  <si>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</si>
  <si>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</si>
  <si>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</si>
  <si>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</si>
  <si>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</si>
  <si>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</si>
  <si>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</si>
  <si>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</si>
  <si>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</si>
  <si>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</si>
  <si>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</si>
  <si>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</si>
  <si>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</si>
  <si>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</si>
  <si>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</si>
  <si>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</si>
  <si>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</si>
  <si>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</si>
  <si>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</si>
  <si>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</si>
  <si>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</si>
  <si>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</si>
  <si>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</si>
  <si>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</si>
  <si>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</si>
  <si>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</si>
  <si>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</si>
  <si>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</si>
  <si>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</si>
  <si>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</si>
  <si>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</si>
  <si>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</si>
  <si>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</si>
  <si>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</si>
  <si>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</si>
  <si>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</si>
  <si>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</si>
  <si>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</si>
  <si>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</si>
  <si>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</si>
  <si>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</si>
  <si>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</si>
  <si>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</si>
  <si>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</si>
  <si>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</si>
  <si>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</si>
  <si>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</si>
  <si>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</si>
  <si>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</si>
  <si>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</si>
  <si>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</si>
  <si>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</si>
  <si>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</si>
  <si>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</si>
  <si>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</si>
  <si>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</si>
  <si>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</si>
  <si>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</si>
  <si>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</si>
  <si>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</si>
  <si>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</si>
  <si>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</si>
  <si>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</si>
  <si>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</si>
  <si>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</si>
  <si>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</si>
  <si>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</si>
  <si>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</si>
  <si>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</si>
  <si>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</si>
  <si>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</si>
  <si>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</si>
  <si>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</si>
  <si>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</si>
  <si>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</si>
  <si>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</si>
  <si>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</si>
  <si>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</si>
  <si>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</si>
  <si>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</si>
  <si>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</si>
  <si>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</si>
  <si>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</si>
  <si>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</si>
  <si>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</si>
  <si>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</si>
  <si>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</si>
  <si>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</si>
  <si>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</si>
  <si>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</si>
  <si>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</si>
  <si>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</si>
  <si>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</si>
  <si>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</si>
  <si>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</si>
  <si>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</si>
  <si>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</si>
  <si>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</si>
  <si>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</si>
  <si>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</si>
  <si>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</si>
  <si>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</si>
  <si>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</si>
  <si>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</si>
  <si>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</si>
  <si>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</si>
  <si>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</si>
  <si>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</si>
  <si>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</si>
  <si>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</si>
  <si>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</si>
  <si>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</si>
  <si>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</si>
  <si>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</si>
  <si>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</si>
  <si>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</si>
  <si>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</si>
  <si>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</si>
  <si>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</si>
  <si>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</si>
  <si>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</si>
  <si>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</si>
  <si>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</si>
  <si>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</si>
  <si>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</si>
  <si>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</si>
  <si>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</si>
  <si>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</si>
  <si>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</si>
  <si>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</si>
  <si>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</si>
  <si>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</si>
  <si>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</si>
  <si>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</si>
  <si>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</si>
  <si>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</si>
  <si>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</si>
  <si>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</si>
  <si>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</si>
  <si>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</si>
  <si>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</si>
  <si>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</si>
  <si>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</si>
  <si>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</si>
  <si>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</si>
  <si>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</si>
  <si>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</si>
  <si>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</si>
  <si>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</si>
  <si>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</si>
  <si>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</si>
  <si>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</si>
  <si>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</si>
  <si>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</si>
  <si>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</si>
  <si>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</si>
  <si>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</si>
  <si>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</si>
  <si>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</si>
  <si>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</si>
  <si>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</si>
  <si>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</si>
  <si>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</si>
  <si>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</si>
  <si>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</si>
  <si>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</si>
  <si>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</si>
  <si>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</si>
  <si>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</si>
  <si>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</si>
  <si>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</si>
  <si>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</si>
  <si>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</si>
  <si>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</si>
  <si>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</si>
  <si>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</si>
  <si>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</si>
  <si>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</si>
  <si>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</si>
  <si>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</si>
  <si>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</si>
  <si>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</si>
  <si>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</si>
  <si>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</si>
  <si>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</si>
  <si>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</si>
  <si>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</si>
  <si>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</si>
  <si>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</si>
  <si>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</si>
  <si>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</si>
  <si>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</si>
  <si>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</si>
  <si>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</si>
  <si>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</si>
  <si>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</si>
  <si>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</si>
  <si>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</si>
  <si>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</si>
  <si>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</si>
  <si>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</si>
  <si>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</si>
  <si>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</si>
  <si>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</si>
  <si>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</si>
  <si>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</si>
  <si>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</si>
  <si>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</si>
  <si>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</si>
  <si>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</si>
  <si>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</si>
  <si>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</si>
  <si>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</si>
  <si>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</si>
  <si>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</si>
  <si>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</si>
  <si>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</si>
  <si>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</si>
  <si>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</si>
  <si>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</si>
  <si>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</si>
  <si>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</si>
  <si>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</si>
  <si>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</si>
  <si>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</si>
  <si>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</si>
  <si>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</si>
  <si>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</si>
  <si>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</si>
  <si>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</si>
  <si>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</si>
  <si>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</si>
  <si>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</si>
  <si>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</si>
  <si>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</si>
  <si>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</si>
  <si>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</si>
  <si>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</si>
  <si>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</si>
  <si>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</si>
  <si>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</si>
  <si>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</si>
  <si>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</si>
  <si>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</si>
  <si>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</si>
  <si>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</si>
  <si>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</si>
  <si>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</si>
  <si>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</si>
  <si>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</si>
  <si>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</si>
  <si>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</si>
  <si>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</si>
  <si>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</si>
  <si>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</si>
  <si>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</si>
  <si>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</si>
  <si>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</si>
  <si>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</si>
  <si>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</si>
  <si>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</si>
  <si>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</si>
  <si>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</si>
  <si>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</si>
  <si>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</si>
  <si>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</si>
  <si>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</si>
  <si>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</si>
  <si>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</si>
  <si>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</si>
  <si>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</si>
  <si>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</si>
  <si>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</si>
  <si>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</si>
  <si>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</si>
  <si>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</si>
  <si>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</si>
  <si>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</si>
  <si>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</si>
  <si>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</si>
  <si>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</si>
  <si>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</si>
  <si>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</si>
  <si>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</si>
  <si>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</si>
  <si>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</si>
  <si>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</si>
  <si>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</si>
  <si>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</si>
  <si>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</si>
  <si>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</si>
  <si>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</si>
  <si>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</si>
  <si>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</si>
  <si>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</si>
  <si>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</si>
  <si>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</si>
  <si>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</si>
  <si>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</si>
  <si>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</si>
  <si>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</si>
  <si>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</si>
  <si>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</si>
  <si>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</si>
  <si>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</si>
  <si>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</si>
  <si>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</si>
  <si>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</si>
  <si>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</si>
  <si>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</si>
  <si>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</si>
  <si>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</si>
  <si>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</si>
  <si>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</si>
  <si>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</si>
  <si>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</si>
  <si>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</si>
  <si>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</si>
  <si>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</si>
  <si>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</si>
  <si>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</si>
  <si>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</si>
  <si>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</si>
  <si>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</si>
  <si>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</si>
  <si>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</si>
  <si>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</si>
  <si>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</si>
  <si>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</si>
  <si>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</si>
  <si>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</si>
  <si>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</si>
  <si>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</si>
  <si>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</si>
  <si>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</si>
  <si>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</si>
  <si>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</si>
  <si>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</si>
  <si>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</si>
  <si>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</si>
  <si>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</si>
  <si>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</si>
  <si>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</si>
  <si>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</si>
  <si>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</si>
  <si>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</si>
  <si>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</si>
  <si>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</si>
  <si>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</si>
  <si>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</si>
  <si>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</si>
  <si>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</si>
  <si>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</si>
  <si>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</si>
  <si>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</si>
  <si>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</si>
  <si>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</si>
  <si>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</si>
  <si>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</si>
  <si>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</si>
  <si>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</si>
  <si>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</si>
  <si>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</si>
  <si>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</si>
  <si>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</si>
  <si>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</si>
  <si>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</si>
  <si>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</si>
  <si>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</si>
  <si>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</si>
  <si>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</si>
  <si>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</si>
  <si>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</si>
  <si>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</si>
  <si>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</si>
  <si>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</si>
  <si>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</si>
  <si>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</si>
  <si>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</si>
  <si>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</si>
  <si>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</si>
  <si>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</si>
  <si>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</si>
  <si>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</si>
  <si>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</si>
  <si>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</si>
  <si>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</si>
  <si>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</si>
  <si>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</si>
  <si>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</si>
  <si>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</si>
  <si>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</si>
  <si>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</si>
  <si>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</si>
  <si>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</si>
  <si>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</si>
  <si>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</si>
  <si>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</si>
  <si>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</si>
  <si>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</si>
  <si>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</si>
  <si>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</si>
  <si>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</si>
  <si>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</si>
  <si>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</si>
  <si>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</si>
  <si>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</si>
  <si>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</si>
  <si>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</si>
  <si>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</si>
  <si>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</si>
  <si>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</si>
  <si>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</si>
  <si>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</si>
  <si>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</si>
  <si>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</si>
  <si>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</si>
  <si>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</si>
  <si>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</si>
  <si>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</si>
  <si>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</si>
  <si>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</si>
  <si>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</si>
  <si>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</si>
  <si>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</si>
  <si>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</si>
  <si>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</si>
  <si>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</si>
  <si>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</si>
  <si>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</si>
  <si>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</si>
  <si>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</si>
  <si>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</si>
  <si>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</si>
  <si>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</si>
  <si>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</si>
  <si>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</si>
  <si>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</si>
  <si>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</si>
  <si>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</si>
  <si>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</si>
  <si>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</si>
  <si>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</si>
  <si>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</si>
  <si>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</si>
  <si>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</si>
  <si>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</si>
  <si>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</si>
  <si>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</si>
  <si>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</si>
  <si>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</si>
  <si>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</si>
  <si>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</si>
  <si>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</si>
  <si>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</si>
  <si>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</si>
  <si>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</si>
  <si>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</si>
  <si>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</si>
  <si>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</si>
  <si>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</si>
  <si>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</si>
  <si>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</si>
  <si>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</si>
  <si>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</si>
  <si>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</si>
  <si>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</si>
  <si>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</si>
  <si>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</si>
  <si>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</si>
  <si>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</si>
  <si>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</si>
  <si>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</si>
  <si>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</si>
  <si>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</si>
  <si>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</si>
  <si>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</si>
  <si>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</si>
  <si>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</si>
  <si>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</si>
  <si>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</si>
  <si>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</si>
  <si>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</si>
  <si>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</si>
  <si>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</si>
  <si>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</si>
  <si>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</si>
  <si>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</si>
  <si>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</si>
  <si>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</si>
  <si>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</si>
  <si>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</si>
  <si>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</si>
  <si>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</si>
  <si>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</si>
  <si>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</si>
  <si>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</si>
  <si>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</si>
  <si>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</si>
  <si>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</si>
  <si>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</si>
  <si>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</si>
  <si>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</si>
  <si>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</si>
  <si>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</si>
  <si>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</si>
  <si>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</si>
  <si>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</si>
  <si>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</si>
  <si>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</si>
  <si>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</si>
  <si>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</si>
  <si>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</si>
  <si>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</si>
  <si>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</si>
  <si>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</si>
  <si>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</si>
  <si>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</si>
  <si>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</si>
  <si>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</si>
  <si>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</si>
  <si>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</si>
  <si>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</si>
  <si>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</si>
  <si>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</si>
  <si>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</si>
  <si>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</si>
  <si>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</si>
  <si>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</si>
  <si>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</si>
  <si>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</si>
  <si>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</si>
  <si>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</si>
  <si>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</si>
  <si>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</si>
  <si>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</si>
  <si>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</si>
  <si>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</si>
  <si>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</si>
  <si>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</si>
  <si>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</si>
  <si>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</si>
  <si>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</si>
  <si>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</si>
  <si>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</si>
  <si>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</si>
  <si>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</si>
  <si>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</si>
  <si>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</si>
  <si>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</si>
  <si>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</si>
  <si>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</si>
  <si>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</si>
  <si>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</si>
  <si>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</si>
  <si>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</si>
  <si>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</si>
  <si>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</si>
  <si>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</si>
  <si>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</si>
  <si>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</si>
  <si>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</si>
  <si>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</si>
  <si>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</si>
  <si>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</si>
  <si>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</si>
  <si>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</si>
  <si>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</si>
  <si>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</si>
  <si>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</si>
  <si>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</si>
  <si>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</si>
  <si>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</si>
  <si>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</si>
  <si>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</si>
  <si>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</si>
  <si>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</si>
  <si>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</si>
  <si>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</si>
  <si>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</si>
  <si>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</si>
  <si>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</si>
  <si>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</si>
  <si>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</si>
  <si>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</si>
  <si>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</si>
  <si>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</si>
  <si>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</si>
  <si>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</si>
  <si>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</si>
  <si>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</si>
  <si>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</si>
  <si>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</si>
  <si>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</si>
  <si>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</si>
  <si>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</si>
  <si>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</si>
  <si>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</si>
  <si>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</si>
  <si>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</si>
  <si>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</si>
  <si>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</si>
  <si>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</si>
  <si>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</si>
  <si>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</si>
  <si>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</si>
  <si>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</si>
  <si>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</si>
  <si>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</si>
  <si>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</si>
  <si>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</si>
  <si>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</si>
  <si>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</si>
  <si>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</si>
  <si>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</si>
  <si>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</si>
  <si>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</si>
  <si>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</si>
  <si>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</si>
  <si>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</si>
  <si>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</si>
  <si>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</si>
  <si>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</si>
  <si>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</si>
  <si>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</si>
  <si>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</si>
  <si>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</si>
  <si>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</si>
  <si>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</si>
  <si>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</si>
  <si>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</si>
  <si>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</si>
  <si>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</si>
  <si>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</si>
  <si>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</si>
  <si>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</si>
  <si>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</si>
  <si>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</si>
  <si>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</si>
  <si>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</si>
  <si>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</si>
  <si>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</si>
  <si>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</si>
  <si>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</si>
  <si>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</si>
  <si>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</si>
  <si>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</si>
  <si>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</si>
  <si>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</si>
  <si>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</si>
  <si>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</si>
  <si>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</si>
  <si>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</si>
  <si>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</si>
  <si>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</si>
  <si>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</si>
  <si>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</si>
  <si>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</si>
  <si>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</si>
  <si>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</si>
  <si>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</si>
  <si>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</si>
  <si>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</si>
  <si>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</si>
  <si>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</si>
  <si>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</si>
  <si>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</si>
  <si>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</si>
  <si>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</si>
  <si>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</si>
  <si>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</si>
  <si>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</si>
  <si>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</si>
  <si>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</si>
  <si>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</si>
  <si>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</si>
  <si>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</si>
  <si>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</si>
  <si>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</si>
  <si>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</si>
  <si>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</si>
  <si>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</si>
  <si>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</si>
  <si>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</si>
  <si>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</si>
  <si>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</si>
  <si>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</si>
  <si>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</si>
  <si>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</si>
  <si>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</si>
  <si>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</si>
  <si>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</si>
  <si>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</si>
  <si>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</si>
  <si>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</si>
  <si>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</si>
  <si>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</si>
  <si>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</si>
  <si>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</si>
  <si>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</si>
  <si>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</si>
  <si>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</si>
  <si>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</si>
  <si>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</si>
  <si>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</si>
  <si>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</si>
  <si>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</si>
  <si>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</si>
  <si>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</si>
  <si>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</si>
  <si>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</si>
  <si>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</si>
  <si>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</si>
  <si>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</si>
  <si>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</si>
  <si>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</si>
  <si>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</si>
  <si>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</si>
  <si>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</si>
  <si>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</si>
  <si>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</si>
  <si>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</si>
  <si>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</si>
  <si>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</si>
  <si>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</si>
  <si>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</si>
  <si>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</si>
  <si>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</si>
  <si>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</si>
  <si>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</si>
  <si>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</si>
  <si>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</si>
  <si>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</si>
  <si>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</si>
  <si>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</si>
  <si>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</si>
  <si>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</si>
  <si>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</si>
  <si>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</si>
  <si>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</si>
  <si>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</si>
  <si>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</si>
  <si>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</si>
  <si>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</si>
  <si>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</si>
  <si>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</si>
  <si>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</si>
  <si>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</si>
  <si>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</si>
  <si>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</si>
  <si>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</si>
  <si>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</si>
  <si>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</si>
  <si>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</si>
  <si>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</si>
  <si>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</si>
  <si>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</si>
  <si>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</si>
  <si>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</si>
  <si>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</si>
  <si>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</si>
  <si>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</si>
  <si>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</si>
  <si>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</si>
  <si>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</si>
  <si>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</si>
  <si>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</si>
  <si>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</si>
  <si>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</si>
  <si>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</si>
  <si>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</si>
  <si>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</si>
  <si>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</si>
  <si>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</si>
  <si>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</si>
  <si>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</si>
  <si>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</si>
  <si>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</si>
  <si>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</si>
  <si>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</si>
  <si>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</si>
  <si>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</si>
  <si>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</si>
  <si>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</si>
  <si>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</si>
  <si>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</si>
  <si>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</si>
  <si>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</si>
  <si>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</si>
  <si>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</si>
  <si>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</si>
  <si>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</si>
  <si>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</si>
  <si>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</si>
  <si>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</si>
  <si>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</si>
  <si>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</si>
  <si>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</si>
  <si>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</si>
  <si>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</si>
  <si>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</si>
  <si>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</si>
  <si>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</si>
  <si>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</si>
  <si>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</si>
  <si>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</si>
  <si>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</si>
  <si>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</si>
  <si>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</si>
  <si>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</si>
  <si>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</si>
  <si>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</si>
  <si>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</si>
  <si>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</si>
  <si>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</si>
  <si>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</si>
  <si>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</si>
  <si>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</si>
  <si>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</si>
  <si>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</si>
  <si>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</si>
  <si>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</si>
  <si>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</si>
  <si>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</si>
  <si>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</si>
  <si>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</si>
  <si>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</si>
  <si>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</si>
  <si>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</si>
  <si>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</si>
  <si>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</si>
  <si>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</si>
  <si>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</si>
  <si>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</si>
  <si>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</si>
  <si>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</si>
  <si>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</si>
  <si>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</si>
  <si>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</si>
  <si>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</si>
  <si>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</si>
  <si>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</si>
  <si>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</si>
  <si>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</si>
  <si>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</si>
  <si>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</si>
  <si>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</si>
  <si>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</si>
  <si>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</si>
  <si>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</si>
  <si>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</si>
  <si>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</si>
  <si>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</si>
  <si>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</si>
  <si>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</si>
  <si>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</si>
  <si>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</si>
  <si>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</si>
  <si>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</si>
  <si>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</si>
  <si>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</si>
  <si>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</si>
  <si>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</si>
  <si>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</si>
  <si>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</si>
  <si>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</si>
  <si>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</si>
  <si>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</si>
  <si>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</si>
  <si>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</si>
  <si>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</si>
  <si>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</si>
  <si>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</si>
  <si>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</si>
  <si>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</si>
  <si>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</si>
  <si>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</si>
  <si>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</si>
  <si>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</si>
  <si>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</si>
  <si>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</si>
  <si>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</si>
  <si>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</si>
  <si>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</si>
  <si>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</si>
  <si>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</si>
  <si>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</si>
  <si>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</si>
  <si>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</si>
  <si>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</si>
  <si>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</si>
  <si>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</si>
  <si>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</si>
  <si>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</si>
  <si>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</si>
  <si>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</si>
  <si>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</si>
  <si>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</si>
  <si>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</si>
  <si>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</si>
  <si>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</si>
  <si>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</si>
  <si>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</si>
  <si>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</si>
  <si>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</si>
  <si>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</si>
  <si>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</si>
  <si>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</si>
  <si>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</si>
  <si>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</si>
  <si>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</si>
  <si>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</si>
  <si>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</si>
  <si>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</si>
  <si>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</si>
  <si>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</si>
  <si>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</si>
  <si>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</si>
  <si>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</si>
  <si>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</si>
  <si>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</si>
  <si>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</si>
  <si>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</si>
  <si>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</si>
  <si>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</si>
  <si>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</si>
  <si>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</si>
  <si>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</si>
  <si>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</si>
  <si>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</si>
  <si>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</si>
  <si>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</si>
  <si>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</si>
  <si>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</si>
  <si>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</si>
  <si>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</si>
  <si>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</si>
  <si>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</si>
  <si>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</si>
  <si>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</si>
  <si>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</si>
  <si>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</si>
  <si>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</si>
  <si>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</si>
  <si>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</si>
  <si>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</si>
  <si>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</si>
  <si>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</si>
  <si>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</si>
  <si>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</si>
  <si>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</si>
  <si>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</si>
  <si>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</si>
  <si>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</si>
  <si>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</si>
  <si>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</si>
  <si>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</si>
  <si>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</si>
  <si>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</si>
  <si>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</si>
  <si>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</si>
  <si>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</si>
  <si>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</si>
  <si>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</si>
  <si>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</si>
  <si>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</si>
  <si>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</si>
  <si>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</si>
  <si>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</si>
  <si>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</si>
  <si>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</si>
  <si>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</si>
  <si>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</si>
  <si>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</si>
  <si>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</si>
  <si>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</si>
  <si>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</si>
  <si>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</si>
  <si>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</si>
  <si>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</si>
  <si>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</si>
  <si>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</si>
  <si>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</si>
  <si>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</si>
  <si>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</si>
  <si>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</si>
  <si>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</si>
  <si>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</si>
  <si>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</si>
  <si>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</si>
  <si>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</si>
  <si>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</si>
  <si>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</si>
  <si>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</si>
  <si>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</si>
  <si>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</si>
  <si>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</si>
  <si>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</si>
  <si>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</si>
  <si>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</si>
  <si>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</si>
  <si>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</si>
  <si>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</si>
  <si>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</si>
  <si>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</si>
  <si>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</si>
  <si>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</si>
  <si>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</si>
  <si>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</si>
  <si>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</si>
  <si>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</si>
  <si>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</si>
  <si>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</si>
  <si>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</si>
  <si>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</si>
  <si>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</si>
  <si>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</si>
  <si>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</si>
  <si>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</si>
  <si>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</si>
  <si>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</si>
  <si>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</si>
  <si>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</si>
  <si>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</si>
  <si>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</si>
  <si>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</si>
  <si>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</si>
  <si>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</si>
  <si>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</si>
  <si>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</si>
  <si>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</si>
  <si>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</si>
  <si>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</si>
  <si>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</si>
  <si>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</si>
  <si>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</si>
  <si>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</si>
  <si>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</si>
  <si>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</si>
  <si>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</si>
  <si>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</si>
  <si>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</si>
  <si>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</si>
  <si>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</si>
  <si>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</si>
  <si>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</si>
  <si>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</si>
  <si>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</si>
  <si>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</si>
  <si>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</si>
  <si>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</si>
  <si>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</si>
  <si>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</si>
  <si>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</si>
  <si>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</si>
  <si>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</si>
  <si>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</si>
  <si>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</si>
  <si>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</si>
  <si>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</si>
  <si>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</si>
  <si>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</si>
  <si>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</si>
  <si>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</si>
  <si>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</si>
  <si>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</si>
  <si>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</si>
  <si>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</si>
  <si>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</si>
  <si>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</si>
  <si>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</si>
  <si>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</si>
  <si>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</si>
  <si>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</si>
  <si>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</si>
  <si>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</si>
  <si>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</si>
  <si>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</si>
  <si>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</si>
  <si>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</si>
  <si>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</si>
  <si>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</si>
  <si>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</si>
  <si>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</si>
  <si>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</si>
  <si>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</si>
  <si>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</si>
  <si>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</si>
  <si>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</si>
  <si>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</si>
  <si>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</si>
  <si>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</si>
  <si>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</si>
  <si>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</si>
  <si>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</si>
  <si>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</si>
  <si>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</si>
  <si>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</si>
  <si>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</si>
  <si>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</si>
  <si>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</si>
  <si>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</si>
  <si>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</si>
  <si>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</si>
  <si>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</si>
  <si>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</si>
  <si>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</si>
  <si>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</si>
  <si>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</si>
  <si>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</si>
  <si>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</si>
  <si>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</si>
  <si>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</si>
  <si>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</si>
  <si>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</si>
  <si>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</si>
  <si>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</si>
  <si>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</si>
  <si>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</si>
  <si>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</si>
  <si>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</si>
  <si>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</si>
  <si>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</si>
  <si>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</si>
  <si>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</si>
  <si>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</si>
  <si>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</si>
  <si>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</si>
  <si>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</si>
  <si>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</si>
  <si>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</si>
  <si>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</si>
  <si>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</si>
  <si>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</si>
  <si>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</si>
  <si>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</si>
  <si>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</si>
  <si>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</si>
  <si>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</si>
  <si>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</si>
  <si>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</si>
  <si>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</si>
  <si>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</si>
  <si>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</si>
  <si>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</si>
  <si>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</si>
  <si>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</si>
  <si>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</si>
  <si>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</si>
  <si>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</si>
  <si>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</si>
  <si>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</si>
  <si>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</si>
  <si>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</si>
  <si>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</si>
  <si>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</si>
  <si>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</si>
  <si>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</si>
  <si>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</si>
  <si>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</si>
  <si>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</si>
  <si>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</si>
  <si>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</si>
  <si>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</si>
  <si>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</si>
  <si>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</si>
  <si>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</si>
  <si>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</si>
  <si>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</si>
  <si>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</si>
  <si>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</si>
  <si>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</si>
  <si>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</si>
  <si>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</si>
  <si>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</si>
  <si>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</si>
  <si>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</si>
  <si>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</si>
  <si>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</si>
  <si>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</si>
  <si>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</si>
  <si>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</si>
  <si>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</si>
  <si>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</si>
  <si>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</si>
  <si>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</si>
  <si>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</si>
  <si>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</si>
  <si>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</si>
  <si>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</si>
  <si>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</si>
  <si>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</si>
  <si>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</si>
  <si>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</si>
  <si>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</si>
  <si>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</si>
  <si>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</si>
  <si>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</si>
  <si>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</si>
  <si>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</si>
  <si>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</si>
  <si>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</si>
  <si>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</si>
  <si>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</si>
  <si>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</si>
  <si>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</si>
  <si>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</si>
  <si>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</si>
  <si>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</si>
  <si>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</si>
  <si>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</si>
  <si>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</si>
  <si>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</si>
  <si>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</si>
  <si>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</si>
  <si>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</si>
  <si>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</si>
  <si>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</si>
  <si>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</si>
  <si>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</si>
  <si>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</si>
  <si>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</si>
  <si>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</si>
  <si>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</si>
  <si>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</si>
  <si>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</si>
  <si>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</si>
  <si>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</si>
  <si>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</si>
  <si>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</si>
  <si>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</si>
  <si>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</si>
  <si>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</si>
  <si>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</si>
  <si>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</si>
  <si>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</si>
  <si>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</si>
  <si>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</si>
  <si>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</si>
  <si>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</si>
  <si>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</si>
  <si>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</si>
  <si>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</si>
  <si>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</si>
  <si>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</si>
  <si>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</si>
  <si>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</si>
  <si>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</si>
  <si>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</si>
  <si>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</si>
  <si>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</si>
  <si>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</si>
  <si>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</si>
  <si>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</si>
  <si>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</si>
  <si>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</si>
  <si>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</si>
  <si>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</si>
  <si>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</si>
  <si>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</si>
  <si>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</si>
  <si>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</si>
  <si>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</si>
  <si>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</si>
  <si>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</si>
  <si>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</si>
  <si>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</si>
  <si>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</si>
  <si>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</si>
  <si>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</si>
  <si>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</si>
  <si>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</si>
  <si>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</si>
  <si>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</si>
  <si>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</si>
  <si>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</si>
  <si>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</si>
  <si>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</si>
  <si>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</si>
  <si>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</si>
  <si>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</si>
  <si>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</si>
  <si>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</si>
  <si>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</si>
  <si>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</si>
  <si>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</si>
  <si>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</si>
  <si>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</si>
  <si>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</si>
  <si>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</si>
  <si>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</si>
  <si>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</si>
  <si>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</si>
  <si>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</si>
  <si>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</si>
  <si>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</si>
  <si>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</si>
  <si>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</si>
  <si>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</si>
  <si>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</si>
  <si>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</si>
  <si>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</si>
  <si>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</si>
  <si>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</si>
  <si>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</si>
  <si>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</si>
  <si>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</si>
  <si>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</si>
  <si>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</si>
  <si>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</si>
  <si>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</si>
  <si>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</si>
  <si>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</si>
  <si>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</si>
  <si>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</si>
  <si>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</si>
  <si>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</si>
  <si>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</si>
  <si>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</si>
  <si>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</si>
  <si>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</si>
  <si>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</si>
  <si>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</si>
  <si>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</si>
  <si>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</si>
  <si>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</si>
  <si>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</si>
  <si>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</si>
  <si>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</si>
  <si>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</si>
  <si>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</si>
  <si>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</si>
  <si>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</si>
  <si>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</si>
  <si>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</si>
  <si>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</si>
  <si>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</si>
  <si>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</si>
  <si>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</si>
  <si>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</si>
  <si>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</si>
  <si>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</si>
  <si>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</si>
  <si>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</si>
  <si>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</si>
  <si>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</si>
  <si>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</si>
  <si>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</si>
  <si>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</si>
  <si>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</si>
  <si>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</si>
  <si>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</si>
  <si>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</si>
  <si>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</si>
  <si>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</si>
  <si>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</si>
  <si>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</si>
  <si>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</si>
  <si>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</si>
  <si>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</si>
  <si>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</si>
  <si>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</si>
  <si>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</si>
  <si>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</si>
  <si>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</si>
  <si>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</si>
  <si>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</si>
  <si>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</si>
  <si>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</si>
  <si>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</si>
  <si>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</si>
  <si>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</si>
  <si>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</si>
  <si>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</si>
  <si>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</si>
  <si>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</si>
  <si>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</si>
  <si>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</si>
  <si>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</si>
  <si>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</si>
  <si>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</si>
  <si>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</si>
  <si>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</si>
  <si>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</si>
  <si>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</si>
  <si>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</si>
  <si>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</si>
  <si>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</si>
  <si>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</si>
  <si>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</si>
  <si>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</si>
  <si>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</si>
  <si>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</si>
  <si>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</si>
  <si>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</si>
  <si>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</si>
  <si>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</si>
  <si>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</si>
  <si>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</si>
  <si>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</si>
  <si>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</si>
  <si>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</si>
  <si>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</si>
  <si>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</si>
  <si>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</si>
  <si>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</si>
  <si>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</si>
  <si>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</si>
  <si>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</si>
  <si>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</si>
  <si>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</si>
  <si>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</si>
  <si>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</si>
  <si>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</si>
  <si>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</si>
  <si>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</si>
  <si>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</si>
  <si>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</si>
  <si>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</si>
  <si>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</si>
  <si>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</si>
  <si>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</si>
  <si>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</si>
  <si>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</si>
  <si>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</si>
  <si>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</si>
  <si>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</si>
  <si>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</si>
  <si>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</si>
  <si>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</si>
  <si>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</si>
  <si>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</si>
  <si>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</si>
  <si>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</si>
  <si>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</si>
  <si>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</si>
  <si>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</si>
  <si>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</si>
  <si>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</si>
  <si>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</si>
  <si>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</si>
  <si>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</si>
  <si>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</si>
  <si>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</si>
  <si>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</si>
  <si>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</si>
  <si>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</si>
  <si>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</si>
  <si>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</si>
  <si>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</si>
  <si>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</si>
  <si>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</si>
  <si>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</si>
  <si>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</si>
  <si>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</si>
  <si>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</si>
  <si>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</si>
  <si>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</si>
  <si>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</si>
  <si>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</si>
  <si>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</si>
  <si>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</si>
  <si>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</si>
  <si>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</si>
  <si>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</si>
  <si>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</si>
  <si>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</si>
  <si>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</si>
  <si>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</si>
  <si>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</si>
  <si>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</si>
  <si>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</si>
  <si>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</si>
  <si>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</si>
  <si>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</si>
  <si>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</si>
  <si>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</si>
  <si>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</si>
  <si>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</si>
  <si>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</si>
  <si>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</si>
  <si>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</si>
  <si>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</si>
  <si>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</si>
  <si>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</si>
  <si>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</si>
  <si>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</si>
  <si>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</si>
  <si>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</si>
  <si>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</si>
  <si>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</si>
  <si>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</si>
  <si>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</si>
  <si>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</si>
  <si>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</si>
  <si>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</si>
  <si>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</si>
  <si>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</si>
  <si>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</si>
  <si>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</si>
  <si>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</si>
  <si>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</si>
  <si>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</si>
  <si>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</si>
  <si>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</si>
  <si>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</si>
  <si>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</si>
  <si>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</si>
  <si>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</si>
  <si>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</si>
  <si>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</si>
  <si>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</si>
  <si>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</si>
  <si>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</si>
  <si>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</si>
  <si>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</si>
  <si>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</si>
  <si>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</si>
  <si>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</si>
  <si>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</si>
  <si>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</si>
  <si>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</si>
  <si>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</si>
  <si>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</si>
  <si>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</si>
  <si>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</si>
  <si>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</si>
  <si>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</si>
  <si>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</si>
  <si>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</si>
  <si>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</si>
  <si>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</si>
  <si>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</si>
  <si>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</si>
  <si>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</si>
  <si>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</si>
  <si>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</si>
  <si>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</si>
  <si>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</si>
  <si>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</si>
  <si>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</si>
  <si>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</si>
  <si>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</si>
  <si>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</si>
  <si>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</si>
  <si>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</si>
  <si>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</si>
  <si>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</si>
  <si>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</si>
  <si>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</si>
  <si>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</si>
  <si>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</si>
  <si>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</si>
  <si>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</si>
  <si>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</si>
  <si>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</si>
  <si>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</si>
  <si>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</si>
  <si>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</si>
  <si>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</si>
  <si>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</si>
  <si>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</si>
  <si>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</si>
  <si>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</si>
  <si>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</si>
  <si>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</si>
  <si>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</si>
  <si>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</si>
  <si>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</si>
  <si>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</si>
  <si>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</si>
  <si>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</si>
  <si>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</si>
  <si>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</si>
  <si>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</si>
  <si>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</si>
  <si>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</si>
  <si>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</si>
  <si>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</si>
  <si>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</si>
  <si>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</si>
  <si>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</si>
  <si>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</si>
  <si>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</si>
  <si>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</si>
  <si>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</si>
  <si>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</si>
  <si>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</si>
  <si>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</si>
  <si>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</si>
  <si>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</si>
  <si>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</si>
  <si>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</si>
  <si>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</si>
  <si>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</si>
  <si>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</si>
  <si>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</si>
  <si>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</si>
  <si>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</si>
  <si>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</si>
  <si>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</si>
  <si>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</si>
  <si>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</si>
  <si>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</si>
  <si>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</si>
  <si>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</si>
  <si>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</si>
  <si>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</si>
  <si>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</si>
  <si>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</si>
  <si>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</si>
  <si>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</si>
  <si>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</si>
  <si>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</si>
  <si>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</si>
  <si>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</si>
  <si>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</si>
  <si>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</si>
  <si>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</si>
  <si>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</si>
  <si>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</si>
  <si>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</si>
  <si>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</si>
  <si>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</si>
  <si>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</si>
  <si>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</si>
  <si>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</si>
  <si>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</si>
  <si>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</si>
  <si>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</si>
  <si>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</si>
  <si>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</si>
  <si>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</si>
  <si>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</si>
  <si>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</si>
  <si>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</si>
  <si>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</si>
  <si>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</si>
  <si>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</si>
  <si>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</si>
  <si>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</si>
  <si>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</si>
  <si>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</si>
  <si>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</si>
  <si>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</si>
  <si>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</si>
  <si>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</si>
  <si>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</si>
  <si>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</si>
  <si>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</si>
  <si>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</si>
  <si>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</si>
  <si>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</si>
  <si>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</si>
  <si>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</si>
  <si>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</si>
  <si>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</si>
  <si>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</si>
  <si>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</si>
  <si>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</si>
  <si>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</si>
  <si>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</si>
  <si>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</si>
  <si>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</si>
  <si>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</si>
  <si>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</si>
  <si>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</si>
  <si>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</si>
  <si>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</si>
  <si>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</si>
  <si>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</si>
  <si>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</si>
  <si>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</si>
  <si>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</si>
  <si>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</si>
  <si>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</si>
  <si>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</si>
  <si>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</si>
  <si>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</si>
  <si>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</si>
  <si>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</si>
  <si>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</si>
  <si>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</si>
  <si>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</si>
  <si>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</si>
  <si>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</si>
  <si>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</si>
  <si>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</si>
  <si>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</si>
  <si>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</si>
  <si>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</si>
  <si>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</si>
  <si>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</si>
  <si>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</si>
  <si>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</si>
  <si>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</si>
  <si>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</si>
  <si>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</si>
  <si>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</si>
  <si>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</si>
  <si>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</si>
  <si>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</si>
  <si>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</si>
  <si>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</si>
  <si>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</si>
  <si>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</si>
  <si>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</si>
  <si>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</si>
  <si>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</si>
  <si>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</si>
  <si>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</si>
  <si>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</si>
  <si>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</si>
  <si>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</si>
  <si>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</si>
  <si>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</si>
  <si>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</si>
  <si>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</si>
  <si>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</si>
  <si>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</si>
  <si>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</si>
  <si>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</si>
  <si>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</si>
  <si>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</si>
  <si>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</si>
  <si>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</si>
  <si>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</si>
  <si>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</si>
  <si>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</si>
  <si>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</si>
  <si>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</si>
  <si>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</si>
  <si>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</si>
  <si>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</si>
  <si>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</si>
  <si>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</si>
  <si>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</si>
  <si>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</si>
  <si>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</si>
  <si>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</si>
  <si>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</si>
  <si>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</si>
  <si>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</si>
  <si>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</si>
  <si>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</si>
  <si>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</si>
  <si>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</si>
  <si>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</si>
  <si>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</si>
  <si>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</si>
  <si>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</si>
  <si>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</si>
  <si>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</si>
  <si>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</si>
  <si>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</si>
  <si>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</si>
  <si>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</si>
  <si>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</si>
  <si>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</si>
  <si>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</si>
  <si>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</si>
  <si>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</si>
  <si>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</si>
  <si>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</si>
  <si>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</si>
  <si>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</si>
  <si>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</si>
  <si>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</si>
  <si>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</si>
  <si>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</si>
  <si>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</si>
  <si>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</si>
  <si>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</si>
  <si>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</si>
  <si>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</si>
  <si>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</si>
  <si>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</si>
  <si>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</si>
  <si>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</si>
  <si>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</si>
  <si>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</si>
  <si>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</si>
  <si>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</si>
  <si>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</si>
  <si>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</si>
  <si>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</si>
  <si>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</si>
  <si>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</si>
  <si>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</si>
  <si>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</si>
  <si>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</si>
  <si>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</si>
  <si>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</si>
  <si>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</si>
  <si>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</si>
  <si>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</si>
  <si>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</si>
  <si>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</si>
  <si>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</si>
  <si>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</si>
  <si>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</si>
  <si>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</si>
  <si>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</si>
  <si>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</si>
  <si>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</si>
  <si>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</si>
  <si>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</si>
  <si>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</si>
  <si>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</si>
  <si>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</si>
  <si>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</si>
  <si>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</si>
  <si>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</si>
  <si>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</si>
  <si>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</si>
  <si>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</si>
  <si>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</si>
  <si>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</si>
  <si>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</si>
  <si>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</si>
  <si>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</si>
  <si>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</si>
  <si>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</si>
  <si>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</si>
  <si>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</si>
  <si>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</si>
  <si>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</si>
  <si>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</si>
  <si>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</si>
  <si>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</si>
  <si>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</si>
  <si>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</si>
  <si>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</si>
  <si>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</si>
  <si>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</si>
  <si>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</si>
  <si>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</si>
  <si>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</si>
  <si>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</si>
  <si>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</si>
  <si>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</si>
  <si>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</si>
  <si>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</si>
  <si>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</si>
  <si>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</si>
  <si>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</si>
  <si>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</si>
  <si>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</si>
  <si>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</si>
  <si>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</si>
  <si>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</si>
  <si>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</si>
  <si>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</si>
  <si>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</si>
  <si>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</si>
  <si>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</si>
  <si>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</si>
  <si>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</si>
  <si>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</si>
  <si>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</si>
  <si>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</si>
  <si>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</si>
  <si>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</si>
  <si>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</si>
  <si>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</si>
  <si>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</si>
  <si>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</si>
  <si>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</si>
  <si>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</si>
  <si>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</si>
  <si>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</si>
  <si>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</si>
  <si>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</si>
  <si>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</si>
  <si>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</si>
  <si>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</si>
  <si>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</si>
  <si>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</si>
  <si>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</si>
  <si>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</si>
  <si>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</si>
  <si>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</si>
  <si>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</si>
  <si>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</si>
  <si>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</si>
  <si>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</si>
  <si>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</si>
  <si>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</si>
  <si>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</si>
  <si>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</si>
  <si>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</si>
  <si>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</si>
  <si>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</si>
  <si>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</si>
  <si>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</si>
  <si>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</si>
  <si>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</si>
  <si>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</si>
  <si>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</si>
  <si>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</si>
  <si>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</si>
  <si>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</si>
  <si>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</si>
  <si>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</si>
  <si>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</si>
  <si>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</si>
  <si>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</si>
  <si>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</si>
  <si>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</si>
  <si>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</si>
  <si>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</si>
  <si>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</si>
  <si>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</si>
  <si>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</si>
  <si>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</si>
  <si>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</si>
  <si>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</si>
  <si>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</si>
  <si>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</si>
  <si>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</si>
  <si>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</si>
  <si>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</si>
  <si>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</si>
  <si>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</si>
  <si>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</si>
  <si>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</si>
  <si>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</si>
  <si>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</si>
  <si>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</si>
  <si>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</si>
  <si>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</si>
  <si>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</si>
  <si>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</si>
  <si>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</si>
  <si>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</si>
  <si>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</si>
  <si>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</si>
  <si>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</si>
  <si>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</si>
  <si>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</si>
  <si>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</si>
  <si>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</si>
  <si>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</si>
  <si>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</si>
  <si>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</si>
  <si>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</si>
  <si>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</si>
  <si>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</si>
  <si>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</si>
  <si>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</si>
  <si>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</si>
  <si>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</si>
  <si>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</si>
  <si>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</si>
  <si>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</si>
  <si>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</si>
  <si>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</si>
  <si>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</si>
  <si>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</si>
  <si>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</si>
  <si>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</si>
  <si>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</si>
  <si>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</si>
  <si>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</si>
  <si>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</si>
  <si>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</si>
  <si>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</si>
  <si>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</si>
  <si>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</si>
  <si>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</si>
  <si>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</si>
  <si>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</si>
  <si>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</si>
  <si>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</si>
  <si>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</si>
  <si>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</si>
  <si>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</si>
  <si>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</si>
  <si>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</si>
  <si>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</si>
  <si>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</si>
  <si>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</si>
  <si>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</si>
  <si>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</si>
  <si>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</si>
  <si>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</si>
  <si>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</si>
  <si>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</si>
  <si>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</si>
  <si>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</si>
  <si>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</si>
  <si>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</si>
  <si>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</si>
  <si>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</si>
  <si>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</si>
  <si>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</si>
  <si>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</si>
  <si>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</si>
  <si>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</si>
  <si>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</si>
  <si>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</si>
  <si>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</si>
  <si>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</si>
  <si>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</si>
  <si>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</si>
  <si>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</si>
  <si>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</si>
  <si>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</si>
  <si>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</si>
  <si>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</si>
  <si>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</si>
  <si>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</si>
  <si>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</si>
  <si>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</si>
  <si>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</si>
  <si>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</si>
  <si>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</si>
  <si>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</si>
  <si>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</si>
  <si>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</si>
  <si>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</si>
  <si>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</si>
  <si>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</si>
  <si>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</si>
  <si>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</si>
  <si>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</si>
  <si>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</si>
  <si>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</si>
  <si>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</si>
  <si>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</si>
  <si>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</si>
  <si>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</si>
  <si>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</si>
  <si>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</si>
  <si>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</si>
  <si>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</si>
  <si>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</si>
  <si>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</si>
  <si>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</si>
  <si>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</si>
  <si>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</si>
  <si>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</si>
  <si>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</si>
  <si>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</si>
  <si>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</si>
  <si>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</si>
  <si>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</si>
  <si>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</si>
  <si>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</si>
  <si>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</si>
  <si>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</si>
  <si>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</si>
  <si>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</si>
  <si>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</si>
  <si>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</si>
  <si>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</si>
  <si>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</si>
  <si>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</si>
  <si>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</si>
  <si>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</si>
  <si>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</si>
  <si>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</si>
  <si>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</si>
  <si>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</si>
  <si>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</si>
  <si>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</si>
  <si>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</si>
  <si>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</si>
  <si>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</si>
  <si>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</si>
  <si>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</si>
  <si>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</si>
  <si>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</si>
  <si>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</si>
  <si>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</si>
  <si>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</si>
  <si>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</si>
  <si>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</si>
  <si>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</si>
  <si>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</si>
  <si>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</si>
  <si>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</si>
  <si>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</si>
  <si>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</si>
  <si>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</si>
  <si>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</si>
  <si>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</si>
  <si>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</si>
  <si>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</si>
  <si>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</si>
  <si>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</si>
  <si>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</si>
  <si>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</si>
  <si>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</si>
  <si>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</si>
  <si>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</si>
  <si>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</si>
  <si>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</si>
  <si>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</si>
  <si>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</si>
  <si>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</si>
  <si>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</si>
  <si>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</si>
  <si>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</si>
  <si>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</si>
  <si>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</si>
  <si>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</si>
  <si>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</si>
  <si>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</si>
  <si>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</si>
  <si>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</si>
  <si>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</si>
  <si>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</si>
  <si>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</si>
  <si>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</si>
  <si>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</si>
  <si>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</si>
  <si>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</si>
  <si>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</si>
  <si>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</si>
  <si>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</si>
  <si>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</si>
  <si>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</si>
  <si>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</si>
  <si>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</si>
  <si>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</si>
  <si>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</si>
  <si>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</si>
  <si>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</si>
  <si>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</si>
  <si>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</si>
  <si>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</si>
  <si>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</si>
  <si>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</si>
  <si>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</si>
  <si>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</si>
  <si>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</si>
  <si>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</si>
  <si>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</si>
  <si>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</si>
  <si>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</si>
  <si>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</si>
  <si>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</si>
  <si>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</si>
  <si>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</si>
  <si>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</si>
  <si>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</si>
  <si>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</si>
  <si>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</si>
  <si>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</si>
  <si>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</si>
  <si>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</si>
  <si>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</si>
  <si>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</si>
  <si>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</si>
  <si>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</si>
  <si>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</si>
  <si>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</si>
  <si>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</si>
  <si>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</si>
  <si>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</si>
  <si>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</si>
  <si>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</si>
  <si>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</si>
  <si>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</si>
  <si>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</si>
  <si>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</si>
  <si>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</si>
  <si>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</si>
  <si>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</si>
  <si>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</si>
  <si>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</si>
  <si>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</si>
  <si>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</si>
  <si>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</si>
  <si>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</si>
  <si>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</si>
  <si>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</si>
  <si>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</si>
  <si>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</si>
  <si>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</si>
  <si>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</si>
  <si>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</si>
  <si>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</si>
  <si>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</si>
  <si>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</si>
  <si>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</si>
  <si>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</si>
  <si>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</si>
  <si>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</si>
  <si>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</si>
  <si>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</si>
  <si>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</si>
  <si>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</si>
  <si>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</si>
  <si>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</si>
  <si>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</si>
  <si>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</si>
  <si>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</si>
  <si>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</si>
  <si>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</si>
  <si>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</si>
  <si>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</si>
  <si>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</si>
  <si>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</si>
  <si>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</si>
  <si>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</si>
  <si>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</si>
  <si>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</si>
  <si>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</si>
  <si>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</si>
  <si>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</si>
  <si>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</si>
  <si>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</si>
  <si>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</si>
  <si>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</si>
  <si>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</si>
  <si>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</si>
  <si>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</si>
  <si>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</si>
  <si>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</si>
  <si>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</si>
  <si>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</si>
  <si>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</si>
  <si>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</si>
  <si>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</si>
  <si>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</si>
  <si>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</si>
  <si>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</si>
  <si>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</si>
  <si>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</si>
  <si>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</si>
  <si>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</si>
  <si>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</si>
  <si>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</si>
  <si>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</si>
  <si>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</si>
  <si>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</si>
  <si>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</si>
  <si>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</si>
  <si>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</si>
  <si>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</si>
  <si>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</si>
  <si>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</si>
  <si>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</si>
  <si>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</si>
  <si>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</si>
  <si>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</si>
  <si>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</si>
  <si>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</si>
  <si>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</si>
  <si>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</si>
  <si>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</si>
  <si>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</si>
  <si>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</si>
  <si>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</si>
  <si>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</si>
  <si>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</si>
  <si>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</si>
  <si>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</si>
  <si>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</si>
  <si>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</si>
  <si>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</si>
  <si>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</si>
  <si>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</si>
  <si>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</si>
  <si>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</si>
  <si>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</si>
  <si>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</si>
  <si>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</si>
  <si>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</si>
  <si>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</si>
  <si>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</si>
  <si>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</si>
  <si>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</si>
  <si>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</si>
  <si>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</si>
  <si>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</si>
  <si>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</si>
  <si>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</si>
  <si>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</si>
  <si>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</si>
  <si>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</si>
  <si>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</si>
  <si>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</si>
  <si>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</si>
  <si>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</si>
  <si>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</si>
  <si>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</si>
  <si>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</si>
  <si>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</si>
  <si>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</si>
  <si>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</si>
  <si>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</si>
  <si>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</si>
  <si>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</si>
  <si>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</si>
  <si>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</si>
  <si>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</si>
  <si>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</si>
  <si>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</si>
  <si>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</si>
  <si>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</si>
  <si>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</si>
  <si>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</si>
  <si>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</si>
  <si>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</si>
  <si>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</si>
  <si>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</si>
  <si>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</si>
  <si>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</si>
  <si>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</si>
  <si>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</si>
  <si>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</si>
  <si>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</si>
  <si>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</si>
  <si>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</si>
  <si>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</si>
  <si>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</si>
  <si>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</si>
  <si>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</si>
  <si>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</si>
  <si>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</si>
  <si>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</si>
  <si>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</si>
  <si>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</si>
  <si>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</si>
  <si>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</si>
  <si>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</si>
  <si>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</si>
  <si>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</si>
  <si>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</si>
  <si>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</si>
  <si>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</si>
  <si>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</si>
  <si>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</si>
  <si>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</si>
  <si>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</si>
  <si>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</si>
  <si>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</si>
  <si>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</si>
  <si>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</si>
  <si>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</si>
  <si>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</si>
  <si>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</si>
  <si>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</si>
  <si>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</si>
  <si>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</si>
  <si>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</si>
  <si>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</si>
  <si>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</si>
  <si>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</si>
  <si>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</si>
  <si>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</si>
  <si>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</si>
  <si>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</si>
  <si>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</si>
  <si>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</si>
  <si>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</si>
  <si>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</si>
  <si>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</si>
  <si>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</si>
  <si>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</si>
  <si>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</si>
  <si>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</si>
  <si>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</si>
  <si>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</si>
  <si>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</si>
  <si>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</si>
  <si>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</si>
  <si>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</si>
  <si>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</si>
  <si>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</si>
  <si>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</si>
  <si>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</si>
  <si>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</si>
  <si>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</si>
  <si>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</si>
  <si>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</si>
  <si>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</si>
  <si>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</si>
  <si>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</si>
  <si>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</si>
  <si>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</si>
  <si>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</si>
  <si>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</si>
  <si>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</si>
  <si>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</si>
  <si>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</si>
  <si>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</si>
  <si>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</si>
  <si>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</si>
  <si>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</si>
  <si>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</si>
  <si>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</si>
  <si>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</si>
  <si>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</si>
  <si>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</si>
  <si>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</si>
  <si>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</si>
  <si>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</si>
  <si>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</si>
  <si>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</si>
  <si>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</si>
  <si>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</si>
  <si>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</si>
  <si>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</si>
  <si>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</si>
  <si>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</si>
  <si>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</si>
  <si>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</si>
  <si>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</si>
  <si>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</si>
  <si>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</si>
  <si>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</si>
  <si>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</si>
  <si>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</si>
  <si>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</si>
  <si>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</si>
  <si>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</si>
  <si>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</si>
  <si>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</si>
  <si>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</si>
  <si>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</si>
  <si>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</si>
  <si>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</si>
  <si>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</si>
  <si>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</si>
  <si>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</si>
  <si>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</si>
  <si>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</si>
  <si>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</si>
  <si>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</si>
  <si>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</si>
  <si>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</si>
  <si>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</si>
  <si>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</si>
  <si>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</si>
  <si>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</si>
  <si>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</si>
  <si>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</si>
  <si>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</si>
  <si>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</si>
  <si>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</si>
  <si>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</si>
  <si>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</si>
  <si>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</si>
  <si>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</si>
  <si>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</si>
  <si>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</si>
  <si>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</si>
  <si>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</si>
  <si>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</si>
  <si>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</si>
  <si>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</si>
  <si>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</si>
  <si>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</si>
  <si>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</si>
  <si>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</si>
  <si>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</si>
  <si>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</si>
  <si>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</si>
  <si>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</si>
  <si>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</si>
  <si>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</si>
  <si>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</si>
  <si>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</si>
  <si>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</si>
  <si>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</si>
  <si>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</si>
  <si>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</si>
  <si>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</si>
  <si>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</si>
  <si>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</si>
  <si>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</si>
  <si>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</si>
  <si>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</si>
  <si>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</si>
  <si>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</si>
  <si>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</si>
  <si>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</si>
  <si>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</si>
  <si>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</si>
  <si>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</si>
  <si>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</si>
  <si>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</si>
  <si>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</si>
  <si>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</si>
  <si>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</si>
  <si>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</si>
  <si>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</si>
  <si>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</si>
  <si>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</si>
  <si>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</si>
  <si>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</si>
  <si>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</si>
  <si>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</si>
  <si>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</si>
  <si>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</si>
  <si>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</si>
  <si>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</si>
  <si>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</si>
  <si>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</si>
  <si>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</si>
  <si>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</si>
  <si>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</si>
  <si>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</si>
  <si>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</si>
  <si>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</si>
  <si>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</si>
  <si>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</si>
  <si>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</si>
  <si>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</si>
  <si>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</si>
  <si>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</si>
  <si>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</si>
  <si>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</si>
  <si>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</si>
  <si>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</si>
  <si>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</si>
  <si>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</si>
  <si>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</si>
  <si>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</si>
  <si>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</si>
  <si>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</si>
  <si>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</si>
  <si>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</si>
  <si>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</si>
  <si>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</si>
  <si>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</si>
  <si>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</si>
  <si>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</si>
  <si>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</si>
  <si>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</si>
  <si>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</si>
  <si>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</si>
  <si>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</si>
  <si>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</si>
  <si>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</si>
  <si>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</si>
  <si>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</si>
  <si>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</si>
  <si>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</si>
  <si>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</si>
  <si>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</si>
  <si>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</si>
  <si>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</si>
  <si>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</si>
  <si>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</si>
  <si>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</si>
  <si>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</si>
  <si>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</si>
  <si>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</si>
  <si>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</si>
  <si>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</si>
  <si>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</si>
  <si>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</si>
  <si>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</si>
  <si>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</si>
  <si>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</si>
  <si>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</si>
  <si>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</si>
  <si>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</si>
  <si>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</si>
  <si>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</si>
  <si>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</si>
  <si>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</si>
  <si>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</si>
  <si>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</si>
  <si>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</si>
  <si>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</si>
  <si>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</si>
  <si>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</si>
  <si>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</si>
  <si>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</si>
  <si>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</si>
  <si>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</si>
  <si>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</si>
  <si>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</si>
  <si>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</si>
  <si>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</si>
  <si>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</si>
  <si>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</si>
  <si>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</si>
  <si>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</si>
  <si>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</si>
  <si>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</si>
  <si>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</si>
  <si>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</si>
  <si>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</si>
  <si>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</si>
  <si>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</si>
  <si>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</si>
  <si>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</si>
  <si>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</si>
  <si>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</si>
  <si>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</si>
  <si>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</si>
  <si>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</si>
  <si>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</si>
  <si>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</si>
  <si>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</si>
  <si>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</si>
  <si>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</si>
  <si>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</si>
  <si>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</si>
  <si>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</si>
  <si>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</si>
  <si>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</si>
  <si>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</si>
  <si>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</si>
  <si>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</si>
  <si>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</si>
  <si>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</si>
  <si>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</si>
  <si>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</si>
  <si>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</si>
  <si>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</si>
  <si>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</si>
  <si>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</si>
  <si>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</si>
  <si>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</si>
  <si>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</si>
  <si>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</si>
  <si>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</si>
  <si>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</si>
  <si>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</si>
  <si>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</si>
  <si>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</si>
  <si>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</si>
  <si>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</si>
  <si>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</si>
  <si>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</si>
  <si>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</si>
  <si>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</si>
  <si>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</si>
  <si>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</si>
  <si>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</si>
  <si>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</si>
  <si>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</si>
  <si>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</si>
  <si>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</si>
  <si>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</si>
  <si>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</si>
  <si>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</si>
  <si>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</si>
  <si>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</si>
  <si>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</si>
  <si>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</si>
  <si>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</si>
  <si>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</si>
  <si>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</si>
  <si>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</si>
  <si>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</si>
  <si>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</si>
  <si>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</si>
  <si>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</si>
  <si>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</si>
  <si>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</si>
  <si>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</si>
  <si>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</si>
  <si>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</si>
  <si>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</si>
  <si>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</si>
  <si>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</si>
  <si>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</si>
  <si>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</si>
  <si>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</si>
  <si>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</si>
  <si>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</si>
  <si>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</si>
  <si>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</si>
  <si>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</si>
  <si>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</si>
  <si>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</si>
  <si>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</si>
  <si>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</si>
  <si>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</si>
  <si>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</si>
  <si>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</si>
  <si>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</si>
  <si>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</si>
  <si>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</si>
  <si>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</si>
  <si>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</si>
  <si>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</si>
  <si>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</si>
  <si>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</si>
  <si>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</si>
  <si>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</si>
  <si>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</si>
  <si>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</si>
  <si>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</si>
  <si>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</si>
  <si>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</si>
  <si>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</si>
  <si>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</si>
  <si>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</si>
  <si>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</si>
  <si>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</si>
  <si>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</si>
  <si>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</si>
  <si>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</si>
  <si>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</si>
  <si>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</si>
  <si>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</si>
  <si>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</si>
  <si>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</si>
  <si>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</si>
  <si>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</si>
  <si>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</si>
  <si>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</si>
  <si>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</si>
  <si>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</si>
  <si>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</si>
  <si>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</si>
  <si>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</si>
  <si>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</si>
  <si>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</si>
  <si>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</si>
  <si>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</si>
  <si>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</si>
  <si>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</si>
  <si>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</si>
  <si>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</si>
  <si>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</si>
  <si>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</si>
  <si>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</si>
  <si>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</si>
  <si>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</si>
  <si>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</si>
  <si>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</si>
  <si>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</si>
  <si>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</si>
  <si>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</si>
  <si>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</si>
  <si>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</si>
  <si>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</si>
  <si>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</si>
  <si>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</si>
  <si>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</si>
  <si>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</si>
  <si>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</si>
  <si>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</si>
  <si>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</si>
  <si>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</si>
  <si>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</si>
  <si>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</si>
  <si>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</si>
  <si>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</si>
  <si>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</si>
  <si>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</si>
  <si>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</si>
  <si>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</si>
  <si>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</si>
  <si>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</si>
  <si>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</si>
  <si>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</si>
  <si>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</si>
  <si>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</si>
  <si>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</si>
  <si>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</si>
  <si>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</si>
  <si>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</si>
  <si>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</si>
  <si>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</si>
  <si>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</si>
  <si>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</si>
  <si>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</si>
  <si>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</si>
  <si>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</si>
  <si>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</si>
  <si>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</si>
  <si>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</si>
  <si>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</si>
  <si>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</si>
  <si>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</si>
  <si>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</si>
  <si>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</si>
  <si>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</si>
  <si>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</si>
  <si>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</si>
  <si>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</si>
  <si>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</si>
  <si>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</si>
  <si>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</si>
  <si>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</si>
  <si>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</si>
  <si>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</si>
  <si>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</si>
  <si>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</si>
  <si>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</si>
  <si>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</si>
  <si>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</si>
  <si>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</si>
  <si>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</si>
  <si>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</si>
  <si>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</si>
  <si>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</si>
  <si>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</si>
  <si>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</si>
  <si>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</si>
  <si>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</si>
  <si>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</si>
  <si>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</si>
  <si>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</si>
  <si>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</si>
  <si>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</si>
  <si>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</si>
  <si>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</si>
  <si>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</si>
  <si>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</si>
  <si>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</si>
  <si>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</si>
  <si>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</si>
  <si>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</si>
  <si>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</si>
  <si>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</si>
  <si>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</si>
  <si>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</si>
  <si>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</si>
  <si>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</si>
  <si>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</si>
  <si>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</si>
  <si>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</si>
  <si>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</si>
  <si>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</si>
  <si>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</si>
  <si>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</si>
  <si>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</si>
  <si>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</si>
  <si>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</si>
  <si>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</si>
  <si>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</si>
  <si>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</si>
  <si>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</si>
  <si>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</si>
  <si>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</si>
  <si>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</si>
  <si>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</si>
  <si>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</si>
  <si>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</si>
  <si>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</si>
  <si>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</si>
  <si>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</si>
  <si>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</si>
  <si>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</si>
  <si>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</si>
  <si>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</si>
  <si>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</si>
  <si>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</si>
  <si>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</si>
  <si>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</si>
  <si>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</si>
  <si>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</si>
  <si>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</si>
  <si>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</si>
  <si>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</si>
  <si>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</si>
  <si>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</si>
  <si>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</si>
  <si>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</si>
  <si>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</si>
  <si>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</si>
  <si>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</si>
  <si>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</si>
  <si>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</si>
  <si>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</si>
  <si>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</si>
  <si>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</si>
  <si>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</si>
  <si>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</si>
  <si>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</si>
  <si>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</si>
  <si>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</si>
  <si>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</si>
  <si>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</si>
  <si>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</si>
  <si>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</si>
  <si>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</si>
  <si>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</si>
  <si>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</si>
  <si>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</si>
  <si>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</si>
  <si>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</si>
  <si>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</si>
  <si>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</si>
  <si>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</si>
  <si>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</si>
  <si>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</si>
  <si>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</si>
  <si>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</si>
  <si>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</si>
  <si>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</si>
  <si>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</si>
  <si>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</si>
  <si>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</si>
  <si>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</si>
  <si>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</si>
  <si>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</si>
  <si>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</si>
  <si>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</si>
  <si>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</si>
  <si>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</si>
  <si>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</si>
  <si>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</si>
  <si>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</si>
  <si>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</si>
  <si>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</si>
  <si>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</si>
  <si>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</si>
  <si>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</si>
  <si>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</si>
  <si>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</si>
  <si>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</si>
  <si>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</si>
  <si>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</si>
  <si>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</si>
  <si>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</si>
  <si>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</si>
  <si>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</si>
  <si>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</si>
  <si>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</si>
  <si>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</si>
  <si>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</si>
  <si>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</si>
  <si>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</si>
  <si>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</si>
  <si>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</si>
  <si>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</si>
  <si>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</si>
  <si>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</si>
  <si>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</si>
  <si>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</si>
  <si>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</si>
  <si>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</si>
  <si>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</si>
  <si>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</si>
  <si>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</si>
  <si>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</si>
  <si>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</si>
  <si>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</si>
  <si>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</si>
  <si>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</si>
  <si>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</si>
  <si>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</si>
  <si>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</si>
  <si>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</si>
  <si>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</si>
  <si>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</si>
  <si>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</si>
  <si>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</si>
  <si>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</si>
  <si>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</si>
  <si>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</si>
  <si>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</si>
  <si>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</si>
  <si>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</si>
  <si>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</si>
  <si>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</si>
  <si>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</si>
  <si>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</si>
  <si>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</si>
  <si>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</si>
  <si>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</si>
  <si>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</si>
  <si>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</si>
  <si>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</si>
  <si>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</si>
  <si>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</si>
  <si>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</si>
  <si>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</si>
  <si>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</si>
  <si>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</si>
  <si>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</si>
  <si>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</si>
  <si>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</si>
  <si>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</si>
  <si>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</si>
  <si>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</si>
  <si>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</si>
  <si>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</si>
  <si>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</si>
  <si>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</si>
  <si>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</si>
  <si>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</si>
  <si>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</si>
  <si>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</si>
  <si>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</si>
  <si>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</si>
  <si>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</si>
  <si>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</si>
  <si>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</si>
  <si>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</si>
  <si>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</si>
  <si>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</si>
  <si>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</si>
  <si>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</si>
  <si>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</si>
  <si>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</si>
  <si>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</si>
  <si>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</si>
  <si>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</si>
  <si>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</si>
  <si>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</si>
  <si>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</si>
  <si>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</si>
  <si>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</si>
  <si>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</si>
  <si>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</si>
  <si>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</si>
  <si>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</si>
  <si>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</si>
  <si>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</si>
  <si>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</si>
  <si>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</si>
  <si>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</si>
  <si>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</si>
  <si>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</si>
  <si>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</si>
  <si>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</si>
  <si>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</si>
  <si>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</si>
  <si>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</si>
  <si>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</si>
  <si>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</si>
  <si>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</si>
  <si>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</si>
  <si>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</si>
  <si>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</si>
  <si>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</si>
  <si>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</si>
  <si>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</si>
  <si>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</si>
  <si>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</si>
  <si>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</si>
  <si>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</si>
  <si>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</si>
  <si>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</si>
  <si>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</si>
  <si>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</si>
  <si>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</si>
  <si>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</si>
  <si>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</si>
  <si>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</si>
  <si>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</si>
  <si>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</si>
  <si>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</si>
  <si>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</si>
  <si>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</si>
  <si>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</si>
  <si>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</si>
  <si>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</si>
  <si>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</si>
  <si>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</si>
  <si>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</si>
  <si>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</si>
  <si>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</si>
  <si>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</si>
  <si>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</si>
  <si>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</si>
  <si>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</si>
  <si>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</si>
  <si>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</si>
  <si>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</si>
  <si>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</si>
  <si>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</si>
  <si>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</si>
  <si>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</si>
  <si>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</si>
  <si>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</si>
  <si>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</si>
  <si>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</si>
  <si>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</si>
  <si>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</si>
  <si>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</si>
  <si>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</si>
  <si>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</si>
  <si>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</si>
  <si>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</si>
  <si>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</si>
  <si>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</si>
  <si>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</si>
  <si>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</si>
  <si>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</si>
  <si>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</si>
  <si>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</si>
  <si>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</si>
  <si>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</si>
  <si>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</si>
  <si>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</si>
  <si>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</si>
  <si>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</si>
  <si>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</si>
  <si>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</si>
  <si>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</si>
  <si>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</si>
  <si>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</si>
  <si>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</si>
  <si>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</si>
  <si>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</si>
  <si>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</si>
  <si>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</si>
  <si>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</si>
  <si>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</si>
  <si>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</si>
  <si>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</si>
  <si>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</si>
  <si>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</si>
  <si>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</si>
  <si>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</si>
  <si>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</si>
  <si>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</si>
  <si>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</si>
  <si>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</si>
  <si>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</si>
  <si>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</si>
  <si>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</si>
  <si>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</si>
  <si>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</si>
  <si>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</si>
  <si>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</si>
  <si>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</si>
  <si>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</si>
  <si>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</si>
  <si>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</si>
  <si>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</si>
  <si>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</si>
  <si>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</si>
  <si>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</si>
  <si>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</si>
  <si>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</si>
  <si>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</si>
  <si>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</si>
  <si>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</si>
  <si>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</si>
  <si>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</si>
  <si>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</si>
  <si>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</si>
  <si>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</si>
  <si>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</si>
  <si>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</si>
  <si>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</si>
  <si>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</si>
  <si>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</si>
  <si>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</si>
  <si>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</si>
  <si>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</si>
  <si>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</si>
  <si>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</si>
  <si>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</si>
  <si>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</si>
  <si>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</si>
  <si>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</si>
  <si>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</si>
  <si>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</si>
  <si>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</si>
  <si>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</si>
  <si>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</si>
  <si>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</si>
  <si>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</si>
  <si>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</si>
  <si>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</si>
  <si>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</si>
  <si>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</si>
  <si>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</si>
  <si>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</si>
  <si>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</si>
  <si>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</si>
  <si>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</si>
  <si>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</si>
  <si>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</si>
  <si>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</si>
  <si>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</si>
  <si>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</si>
  <si>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</si>
  <si>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</si>
  <si>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</si>
  <si>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</si>
  <si>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</si>
  <si>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</si>
  <si>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</si>
  <si>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</si>
  <si>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</si>
  <si>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</si>
  <si>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</si>
  <si>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</si>
  <si>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</si>
  <si>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</si>
  <si>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</si>
  <si>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</si>
  <si>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</si>
  <si>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</si>
  <si>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</si>
  <si>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</si>
  <si>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</si>
  <si>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</si>
  <si>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</si>
  <si>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</si>
  <si>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</si>
  <si>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</si>
  <si>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</si>
  <si>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</si>
  <si>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</si>
  <si>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</si>
  <si>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</si>
  <si>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</si>
  <si>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</si>
  <si>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</si>
  <si>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</si>
  <si>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</si>
  <si>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</si>
  <si>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</si>
  <si>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</si>
  <si>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</si>
  <si>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</si>
  <si>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</si>
  <si>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</si>
  <si>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</si>
  <si>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</si>
  <si>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</si>
  <si>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</si>
  <si>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</si>
  <si>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</si>
  <si>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</si>
  <si>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</si>
  <si>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</si>
  <si>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</si>
  <si>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</si>
  <si>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</si>
  <si>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</si>
  <si>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</si>
  <si>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</si>
  <si>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</si>
  <si>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</si>
  <si>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</si>
  <si>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</si>
  <si>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</si>
  <si>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</si>
  <si>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</si>
  <si>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</si>
  <si>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</si>
  <si>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</si>
  <si>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</si>
  <si>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</si>
  <si>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</si>
  <si>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</si>
  <si>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</si>
  <si>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</si>
  <si>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</si>
  <si>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</si>
  <si>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</si>
  <si>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</si>
  <si>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</si>
  <si>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</si>
  <si>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</si>
  <si>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</si>
  <si>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</si>
  <si>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</si>
  <si>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</si>
  <si>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</si>
  <si>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</si>
  <si>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</si>
  <si>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</si>
  <si>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</si>
  <si>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</si>
  <si>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</si>
  <si>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</si>
  <si>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</si>
  <si>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</si>
  <si>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</si>
  <si>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</si>
  <si>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</si>
  <si>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</si>
  <si>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</si>
  <si>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</si>
  <si>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</si>
  <si>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</si>
  <si>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</si>
  <si>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</si>
  <si>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</si>
  <si>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</si>
  <si>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</si>
  <si>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</si>
  <si>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</si>
  <si>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</si>
  <si>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</si>
  <si>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</si>
  <si>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</si>
  <si>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</si>
  <si>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</si>
  <si>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</si>
  <si>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</si>
  <si>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</si>
  <si>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</si>
  <si>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</si>
  <si>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</si>
  <si>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</si>
  <si>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</si>
  <si>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</si>
  <si>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</si>
  <si>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</si>
  <si>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</si>
  <si>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</si>
  <si>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</si>
  <si>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</si>
  <si>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</si>
  <si>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</si>
  <si>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</si>
  <si>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</si>
  <si>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</si>
  <si>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</si>
  <si>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</si>
  <si>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</si>
  <si>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</si>
  <si>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</si>
  <si>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</si>
  <si>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</si>
  <si>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</si>
  <si>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</si>
  <si>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</si>
  <si>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</si>
  <si>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</si>
  <si>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</si>
  <si>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</si>
  <si>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</si>
  <si>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</si>
  <si>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</si>
  <si>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</si>
  <si>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</si>
  <si>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</si>
  <si>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</si>
  <si>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</si>
  <si>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</si>
  <si>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</si>
  <si>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</si>
  <si>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</si>
  <si>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</si>
  <si>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</si>
  <si>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</si>
  <si>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</si>
  <si>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</si>
  <si>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</si>
  <si>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</si>
  <si>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</si>
  <si>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</si>
  <si>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</si>
  <si>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</si>
  <si>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</si>
  <si>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</si>
  <si>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</si>
  <si>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</si>
  <si>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</si>
  <si>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</si>
  <si>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</si>
  <si>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</si>
  <si>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</si>
  <si>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</si>
  <si>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</si>
  <si>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</si>
  <si>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</si>
  <si>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</si>
  <si>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</si>
  <si>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</si>
  <si>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</si>
  <si>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</si>
  <si>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</si>
  <si>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</si>
  <si>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</si>
  <si>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</si>
  <si>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</si>
  <si>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</si>
  <si>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</si>
  <si>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</si>
  <si>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</si>
  <si>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</si>
  <si>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</si>
  <si>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</si>
  <si>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</si>
  <si>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</si>
  <si>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</si>
  <si>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</si>
  <si>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</si>
  <si>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</si>
  <si>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</si>
  <si>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</si>
  <si>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</si>
  <si>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</si>
  <si>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</si>
  <si>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</si>
  <si>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</si>
  <si>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</si>
  <si>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</si>
  <si>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</si>
  <si>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</si>
  <si>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</si>
  <si>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</si>
  <si>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</si>
  <si>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</si>
  <si>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</si>
  <si>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</si>
  <si>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</si>
  <si>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</si>
  <si>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</si>
  <si>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</si>
  <si>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</si>
  <si>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</si>
  <si>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</si>
  <si>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</si>
  <si>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</si>
  <si>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</si>
  <si>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</si>
  <si>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</si>
  <si>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</si>
  <si>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</si>
  <si>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</si>
  <si>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</si>
  <si>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</si>
  <si>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</si>
  <si>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</si>
  <si>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</si>
  <si>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</si>
  <si>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</si>
  <si>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</si>
  <si>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</si>
  <si>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</si>
  <si>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</si>
  <si>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</si>
  <si>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</si>
  <si>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</si>
  <si>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</si>
  <si>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</si>
  <si>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</si>
  <si>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</si>
  <si>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</si>
  <si>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</si>
  <si>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</si>
  <si>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</si>
  <si>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</si>
  <si>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</si>
  <si>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</si>
  <si>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</si>
  <si>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</si>
  <si>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</si>
  <si>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</si>
  <si>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</si>
  <si>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</si>
  <si>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</si>
  <si>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</si>
  <si>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</si>
  <si>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</si>
  <si>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</si>
  <si>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</si>
  <si>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</si>
  <si>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</si>
  <si>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</si>
  <si>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</si>
  <si>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</si>
  <si>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</si>
  <si>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</si>
  <si>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</si>
  <si>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</si>
  <si>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</si>
  <si>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</si>
  <si>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</si>
  <si>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</si>
  <si>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</si>
  <si>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</si>
  <si>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</si>
  <si>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</si>
  <si>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</si>
  <si>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</si>
  <si>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</si>
  <si>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</si>
  <si>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</si>
  <si>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</si>
  <si>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</si>
  <si>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</si>
  <si>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</si>
  <si>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</si>
  <si>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</si>
  <si>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</si>
  <si>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</si>
  <si>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</si>
  <si>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</si>
  <si>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</si>
  <si>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</si>
  <si>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</si>
  <si>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</si>
  <si>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</si>
  <si>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</si>
  <si>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</si>
  <si>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</si>
  <si>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</si>
  <si>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</si>
  <si>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</si>
  <si>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</si>
  <si>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</si>
  <si>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</si>
  <si>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</si>
  <si>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</si>
  <si>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</si>
  <si>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</si>
  <si>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</si>
  <si>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</si>
  <si>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</si>
  <si>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</si>
  <si>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</si>
  <si>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</si>
  <si>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</si>
  <si>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</si>
  <si>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</si>
  <si>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</si>
  <si>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</si>
  <si>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</si>
  <si>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</si>
  <si>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</si>
  <si>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</si>
  <si>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</si>
  <si>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</si>
  <si>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</si>
  <si>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</si>
  <si>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</si>
  <si>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</si>
  <si>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</si>
  <si>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</si>
  <si>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</si>
  <si>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</si>
  <si>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</si>
  <si>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</si>
  <si>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</si>
  <si>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</si>
  <si>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</si>
  <si>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</si>
  <si>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</si>
  <si>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</si>
  <si>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</si>
  <si>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</si>
  <si>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</si>
  <si>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</si>
  <si>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</si>
  <si>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</si>
  <si>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</si>
  <si>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</si>
  <si>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</si>
  <si>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</si>
  <si>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</si>
  <si>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</si>
  <si>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</si>
  <si>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</si>
  <si>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</si>
  <si>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</si>
  <si>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</si>
  <si>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</si>
  <si>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</si>
  <si>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</si>
  <si>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</si>
  <si>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</si>
  <si>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</si>
  <si>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</si>
  <si>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</si>
  <si>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</si>
  <si>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</si>
  <si>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</si>
  <si>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</si>
  <si>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</si>
  <si>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</si>
  <si>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</si>
  <si>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</si>
  <si>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</si>
  <si>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</si>
  <si>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</si>
  <si>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</si>
  <si>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</si>
  <si>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</si>
  <si>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</si>
  <si>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</si>
  <si>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</si>
  <si>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</si>
  <si>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</si>
  <si>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</si>
  <si>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</si>
  <si>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</si>
  <si>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</si>
  <si>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</si>
  <si>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</si>
  <si>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</si>
  <si>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</si>
  <si>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</si>
  <si>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</si>
  <si>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</si>
  <si>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</si>
  <si>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</si>
  <si>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</si>
  <si>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</si>
  <si>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</si>
  <si>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</si>
  <si>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</si>
  <si>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</si>
  <si>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</si>
  <si>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</si>
  <si>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</si>
  <si>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</si>
  <si>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</si>
  <si>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</si>
  <si>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</si>
  <si>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</si>
  <si>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</si>
  <si>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</si>
  <si>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</si>
  <si>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</si>
  <si>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</si>
  <si>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</si>
  <si>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</si>
  <si>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</si>
  <si>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</si>
  <si>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</si>
  <si>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</si>
  <si>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</si>
  <si>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</si>
  <si>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</si>
  <si>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</si>
  <si>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</si>
  <si>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</si>
  <si>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</si>
  <si>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</si>
  <si>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</si>
  <si>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</si>
  <si>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</si>
  <si>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</si>
  <si>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</si>
  <si>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</si>
  <si>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</si>
  <si>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</si>
  <si>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</si>
  <si>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</si>
  <si>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</si>
  <si>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</si>
  <si>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</si>
  <si>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</si>
  <si>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</si>
  <si>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</si>
  <si>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</si>
  <si>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</si>
  <si>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</si>
  <si>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</si>
  <si>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</si>
  <si>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</si>
  <si>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</si>
  <si>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</si>
  <si>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</si>
  <si>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</si>
  <si>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</si>
  <si>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</si>
  <si>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</si>
  <si>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</si>
  <si>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</si>
  <si>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</si>
  <si>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</si>
  <si>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</si>
  <si>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</si>
  <si>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</si>
  <si>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</si>
  <si>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</si>
  <si>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</si>
  <si>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</si>
  <si>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</si>
  <si>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</si>
  <si>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</si>
  <si>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</si>
  <si>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</si>
  <si>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</si>
  <si>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</si>
  <si>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</si>
  <si>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</si>
  <si>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</si>
  <si>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</si>
  <si>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</si>
  <si>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</si>
  <si>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</si>
  <si>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</si>
  <si>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</si>
  <si>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</si>
  <si>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</si>
  <si>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</si>
  <si>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</si>
  <si>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</si>
  <si>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</si>
  <si>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</si>
  <si>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</si>
  <si>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</si>
  <si>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</si>
  <si>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</si>
  <si>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</si>
  <si>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</si>
  <si>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</si>
  <si>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</si>
  <si>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</si>
  <si>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</si>
  <si>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</si>
  <si>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</si>
  <si>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</si>
  <si>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</si>
  <si>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</si>
  <si>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</si>
  <si>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</si>
  <si>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</si>
  <si>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</si>
  <si>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</si>
  <si>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</si>
  <si>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</si>
  <si>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</si>
  <si>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</si>
  <si>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</si>
  <si>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</si>
  <si>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</si>
  <si>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</si>
  <si>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</si>
  <si>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</si>
  <si>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</si>
  <si>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</si>
  <si>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</si>
  <si>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</si>
  <si>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</si>
  <si>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</si>
  <si>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</si>
  <si>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</si>
  <si>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</si>
  <si>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</si>
  <si>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</si>
  <si>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</si>
  <si>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</si>
  <si>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</si>
  <si>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</si>
  <si>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</si>
  <si>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</si>
  <si>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</si>
  <si>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</si>
  <si>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</si>
  <si>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</si>
  <si>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</si>
  <si>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</si>
  <si>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</si>
  <si>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</si>
  <si>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</si>
  <si>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</si>
  <si>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</si>
  <si>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</si>
  <si>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</si>
  <si>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</si>
  <si>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</si>
  <si>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</si>
  <si>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</si>
  <si>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</si>
  <si>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</si>
  <si>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</si>
  <si>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</si>
  <si>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</si>
  <si>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</si>
  <si>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</si>
  <si>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</si>
  <si>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</si>
  <si>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</si>
  <si>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</si>
  <si>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</si>
  <si>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</si>
  <si>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</si>
  <si>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</si>
  <si>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</si>
  <si>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</si>
  <si>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</si>
  <si>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</si>
  <si>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</si>
  <si>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</si>
  <si>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</si>
  <si>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</si>
  <si>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</si>
  <si>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</si>
  <si>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</si>
  <si>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</si>
  <si>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</si>
  <si>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</si>
  <si>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</si>
  <si>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</si>
  <si>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</si>
  <si>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</si>
  <si>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</si>
  <si>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</si>
  <si>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</si>
  <si>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</si>
  <si>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</si>
  <si>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</si>
  <si>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</si>
  <si>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</si>
  <si>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</si>
  <si>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</si>
  <si>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</si>
  <si>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</si>
  <si>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</si>
  <si>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</si>
  <si>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</si>
  <si>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</si>
  <si>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</si>
  <si>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</si>
  <si>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</si>
  <si>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</si>
  <si>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</si>
  <si>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</si>
  <si>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</si>
  <si>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</si>
  <si>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</si>
  <si>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</si>
  <si>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</si>
  <si>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</si>
  <si>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</si>
  <si>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</si>
  <si>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</si>
  <si>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</si>
  <si>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</si>
  <si>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</si>
  <si>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</si>
  <si>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</si>
  <si>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</si>
  <si>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</si>
  <si>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</si>
  <si>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</si>
  <si>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</si>
  <si>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</si>
  <si>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</si>
  <si>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</si>
  <si>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</si>
  <si>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</si>
  <si>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</si>
  <si>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</si>
  <si>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</si>
  <si>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</si>
  <si>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</si>
  <si>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</si>
  <si>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</si>
  <si>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</si>
  <si>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</si>
  <si>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</si>
  <si>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</si>
  <si>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</si>
  <si>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</si>
  <si>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</si>
  <si>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</si>
  <si>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</si>
  <si>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</si>
  <si>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</si>
  <si>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</si>
  <si>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</si>
  <si>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</si>
  <si>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</si>
  <si>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</si>
  <si>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</si>
  <si>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</si>
  <si>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</si>
  <si>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</si>
  <si>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</si>
  <si>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</si>
  <si>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</si>
  <si>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</si>
  <si>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</si>
  <si>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</si>
  <si>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</si>
  <si>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</si>
  <si>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</si>
  <si>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</si>
  <si>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</si>
  <si>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</si>
  <si>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</si>
  <si>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</si>
  <si>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</si>
  <si>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</si>
  <si>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</si>
  <si>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</si>
  <si>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</si>
  <si>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</si>
  <si>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</si>
  <si>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</si>
  <si>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</si>
  <si>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</si>
  <si>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</si>
  <si>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</si>
  <si>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</si>
  <si>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</si>
  <si>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</si>
  <si>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</si>
  <si>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</si>
  <si>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</si>
  <si>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</si>
  <si>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</si>
  <si>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</si>
  <si>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</si>
  <si>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</si>
  <si>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</si>
  <si>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</si>
  <si>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</si>
  <si>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</si>
  <si>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</si>
  <si>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</si>
  <si>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</si>
  <si>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</si>
  <si>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</si>
  <si>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</si>
  <si>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</si>
  <si>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</si>
  <si>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</si>
  <si>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</si>
  <si>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</si>
  <si>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</si>
  <si>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</si>
  <si>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</si>
  <si>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</si>
  <si>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</si>
  <si>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</si>
  <si>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</si>
  <si>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</si>
  <si>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</si>
  <si>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</si>
  <si>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</si>
  <si>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</si>
  <si>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</si>
  <si>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</si>
  <si>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</si>
  <si>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</si>
  <si>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</si>
  <si>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</si>
  <si>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</si>
  <si>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</si>
  <si>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</si>
  <si>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</si>
  <si>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</si>
  <si>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</si>
  <si>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</si>
  <si>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</si>
  <si>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</si>
  <si>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</si>
  <si>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</si>
  <si>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</si>
  <si>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</si>
  <si>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</si>
  <si>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</si>
  <si>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</si>
  <si>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</si>
  <si>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</si>
  <si>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</si>
  <si>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</si>
  <si>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</si>
  <si>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</si>
  <si>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</si>
  <si>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</si>
  <si>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</si>
  <si>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</si>
  <si>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</si>
  <si>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</si>
  <si>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</si>
  <si>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</si>
  <si>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</si>
  <si>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</si>
  <si>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</si>
  <si>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</si>
  <si>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</si>
  <si>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</si>
  <si>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</si>
  <si>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</si>
  <si>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</si>
  <si>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</si>
  <si>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</si>
  <si>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</si>
  <si>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</si>
  <si>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</si>
  <si>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</si>
  <si>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</si>
  <si>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</si>
  <si>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</si>
  <si>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</si>
  <si>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</si>
  <si>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</si>
  <si>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</si>
  <si>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</si>
  <si>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</si>
  <si>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</si>
  <si>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</si>
  <si>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</si>
  <si>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</si>
  <si>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</si>
  <si>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</si>
  <si>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</si>
  <si>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</si>
  <si>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</si>
  <si>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</si>
  <si>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</si>
  <si>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</si>
  <si>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</si>
  <si>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</si>
  <si>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</si>
  <si>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</si>
  <si>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</si>
  <si>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</si>
  <si>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</si>
  <si>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</si>
  <si>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</si>
  <si>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</si>
  <si>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</si>
  <si>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</si>
  <si>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</si>
  <si>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</si>
  <si>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</si>
  <si>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</si>
  <si>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</si>
  <si>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</si>
  <si>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</si>
  <si>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</si>
  <si>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</si>
  <si>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</si>
  <si>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</si>
  <si>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</si>
  <si>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</si>
  <si>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</si>
  <si>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</si>
  <si>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</si>
  <si>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</si>
  <si>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</si>
  <si>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</si>
  <si>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</si>
  <si>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</si>
  <si>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</si>
  <si>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</si>
  <si>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</si>
  <si>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</si>
  <si>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</si>
  <si>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</si>
  <si>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</si>
  <si>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</si>
  <si>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</si>
  <si>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</si>
  <si>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</si>
  <si>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</si>
  <si>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</si>
  <si>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</si>
  <si>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</si>
  <si>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</si>
  <si>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</si>
  <si>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</si>
  <si>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</si>
  <si>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</si>
  <si>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</si>
  <si>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</si>
  <si>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</si>
  <si>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</si>
  <si>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</si>
  <si>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</si>
  <si>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</si>
  <si>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</si>
  <si>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</si>
  <si>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</si>
  <si>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</si>
  <si>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</si>
  <si>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</si>
  <si>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</si>
  <si>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</si>
  <si>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</si>
  <si>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</si>
  <si>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</si>
  <si>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</si>
  <si>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</si>
  <si>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</si>
  <si>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</si>
  <si>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</si>
  <si>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</si>
  <si>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</si>
  <si>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</si>
  <si>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</si>
  <si>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</si>
  <si>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</si>
  <si>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</si>
  <si>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</si>
  <si>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</si>
  <si>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</si>
  <si>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</si>
  <si>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</si>
  <si>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</si>
  <si>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</si>
  <si>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</si>
  <si>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</si>
  <si>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</si>
  <si>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</si>
  <si>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</si>
  <si>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</si>
  <si>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</si>
  <si>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</si>
  <si>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</si>
  <si>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</si>
  <si>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</si>
  <si>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</si>
  <si>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</si>
  <si>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</si>
  <si>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</si>
  <si>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</si>
  <si>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</si>
  <si>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</si>
  <si>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</si>
  <si>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</si>
  <si>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</si>
  <si>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</si>
  <si>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</si>
  <si>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</si>
  <si>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</si>
  <si>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</si>
  <si>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</si>
  <si>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</si>
  <si>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</si>
  <si>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</si>
  <si>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</si>
  <si>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</si>
  <si>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</si>
  <si>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</si>
  <si>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</si>
  <si>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</si>
  <si>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</si>
  <si>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</si>
  <si>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</si>
  <si>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</si>
  <si>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</si>
  <si>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</si>
  <si>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</si>
  <si>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</si>
  <si>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</si>
  <si>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</si>
  <si>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</si>
  <si>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</si>
  <si>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</si>
  <si>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</si>
  <si>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</si>
  <si>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</si>
  <si>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</si>
  <si>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</si>
  <si>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</si>
  <si>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</si>
  <si>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</si>
  <si>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</si>
  <si>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</si>
  <si>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</si>
  <si>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</si>
  <si>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</si>
  <si>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</si>
  <si>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</si>
  <si>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</si>
  <si>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</si>
  <si>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</si>
  <si>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</si>
  <si>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</si>
  <si>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</si>
  <si>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</si>
  <si>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</si>
  <si>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</si>
  <si>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</si>
  <si>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</si>
  <si>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</si>
  <si>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</si>
  <si>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</si>
  <si>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</si>
  <si>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</si>
  <si>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</si>
  <si>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</si>
  <si>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</si>
  <si>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</si>
  <si>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</si>
  <si>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</si>
  <si>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</si>
  <si>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</si>
  <si>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</si>
  <si>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</si>
  <si>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</si>
  <si>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</si>
  <si>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</si>
  <si>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</si>
  <si>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</si>
  <si>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</si>
  <si>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</si>
  <si>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</si>
  <si>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</si>
  <si>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</si>
  <si>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</si>
  <si>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</si>
  <si>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</si>
  <si>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</si>
  <si>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</si>
  <si>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</si>
  <si>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</si>
  <si>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</si>
  <si>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</si>
  <si>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</si>
  <si>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</si>
  <si>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</si>
  <si>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</si>
  <si>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</si>
  <si>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</si>
  <si>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</si>
  <si>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</si>
  <si>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</si>
  <si>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</si>
  <si>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</si>
  <si>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</si>
  <si>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</si>
  <si>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</si>
  <si>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</si>
  <si>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</si>
  <si>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</si>
  <si>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</si>
  <si>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</si>
  <si>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</si>
  <si>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</si>
  <si>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</si>
  <si>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</si>
  <si>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</si>
  <si>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</si>
  <si>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</si>
  <si>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</si>
  <si>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</si>
  <si>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</si>
  <si>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</si>
  <si>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</si>
  <si>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</si>
  <si>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</si>
  <si>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</si>
  <si>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</si>
  <si>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</si>
  <si>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</si>
  <si>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</si>
  <si>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</si>
  <si>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</si>
  <si>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</si>
  <si>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</si>
  <si>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</si>
  <si>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</si>
  <si>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</si>
  <si>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</si>
  <si>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</si>
  <si>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</si>
  <si>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</si>
  <si>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</si>
  <si>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</si>
  <si>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</si>
  <si>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</si>
  <si>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</si>
  <si>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</si>
  <si>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</si>
  <si>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</si>
  <si>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</si>
  <si>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</si>
  <si>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</si>
  <si>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</si>
  <si>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</si>
  <si>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</si>
  <si>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</si>
  <si>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</si>
  <si>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</si>
  <si>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</si>
  <si>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</si>
  <si>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</si>
  <si>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</si>
  <si>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</si>
  <si>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</si>
  <si>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</si>
  <si>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</si>
  <si>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</si>
  <si>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</si>
  <si>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</si>
  <si>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</si>
  <si>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</si>
  <si>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</si>
  <si>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</si>
  <si>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</si>
  <si>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</si>
  <si>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</si>
  <si>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</si>
  <si>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</si>
  <si>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</si>
  <si>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</si>
  <si>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</si>
  <si>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</si>
  <si>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</si>
  <si>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</si>
  <si>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</si>
  <si>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</si>
  <si>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</si>
  <si>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</si>
  <si>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</si>
  <si>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</si>
  <si>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</si>
  <si>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</si>
  <si>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</si>
  <si>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</si>
  <si>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</si>
  <si>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</si>
  <si>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</si>
  <si>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</si>
  <si>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</si>
  <si>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</si>
  <si>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</si>
  <si>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</si>
  <si>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</si>
  <si>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</si>
  <si>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</si>
  <si>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</si>
  <si>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</si>
  <si>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</si>
  <si>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</si>
  <si>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</si>
  <si>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</si>
  <si>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</si>
  <si>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</si>
  <si>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</si>
  <si>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</si>
  <si>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</si>
  <si>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</si>
  <si>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</si>
  <si>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</si>
  <si>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</si>
  <si>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</si>
  <si>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</si>
  <si>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</si>
  <si>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</si>
  <si>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</si>
  <si>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</si>
  <si>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</si>
  <si>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</si>
  <si>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</si>
  <si>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</si>
  <si>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</si>
  <si>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</si>
  <si>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</si>
  <si>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</si>
  <si>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</si>
  <si>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</si>
  <si>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</si>
  <si>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</si>
  <si>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</si>
  <si>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</si>
  <si>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</si>
  <si>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</si>
  <si>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</si>
  <si>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</si>
  <si>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</si>
  <si>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</si>
  <si>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</si>
  <si>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</si>
  <si>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</si>
  <si>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</si>
  <si>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</si>
  <si>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</si>
  <si>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</si>
  <si>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</si>
  <si>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</si>
  <si>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</si>
  <si>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</si>
  <si>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</si>
  <si>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</si>
  <si>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</si>
  <si>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</si>
  <si>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</si>
  <si>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</si>
  <si>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</si>
  <si>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</si>
  <si>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</si>
  <si>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</si>
  <si>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</si>
  <si>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</si>
  <si>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</si>
  <si>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</si>
  <si>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</si>
  <si>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</si>
  <si>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</si>
  <si>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</si>
  <si>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</si>
  <si>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</si>
  <si>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</si>
  <si>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</si>
  <si>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</si>
  <si>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</si>
  <si>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</si>
  <si>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</si>
  <si>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</si>
  <si>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</si>
  <si>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</si>
  <si>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</si>
  <si>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</si>
  <si>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</si>
  <si>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</si>
  <si>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</si>
  <si>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</si>
  <si>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</si>
  <si>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</si>
  <si>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</si>
  <si>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</si>
  <si>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</si>
  <si>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</si>
  <si>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</si>
  <si>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</si>
  <si>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</si>
  <si>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</si>
  <si>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</si>
  <si>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</si>
  <si>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</si>
  <si>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</si>
  <si>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</si>
  <si>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</si>
  <si>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</si>
  <si>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</si>
  <si>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</si>
  <si>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</si>
  <si>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</si>
  <si>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</si>
  <si>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</si>
  <si>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</si>
  <si>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</si>
  <si>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</si>
  <si>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</si>
  <si>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</si>
  <si>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</si>
  <si>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</si>
  <si>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</si>
  <si>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</si>
  <si>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</si>
  <si>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</si>
  <si>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</si>
  <si>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</si>
  <si>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</si>
  <si>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</si>
  <si>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</si>
  <si>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</si>
  <si>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</si>
  <si>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</si>
  <si>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</si>
  <si>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</si>
  <si>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</si>
  <si>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</si>
  <si>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</si>
  <si>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</si>
  <si>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</si>
  <si>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</si>
  <si>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</si>
  <si>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</si>
  <si>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</si>
  <si>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</si>
  <si>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</si>
  <si>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</si>
  <si>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</si>
  <si>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</si>
  <si>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</si>
  <si>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</si>
  <si>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</si>
  <si>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</si>
  <si>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</si>
  <si>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</si>
  <si>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</si>
  <si>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</si>
  <si>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</si>
  <si>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</si>
  <si>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</si>
  <si>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</si>
  <si>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</si>
  <si>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</si>
  <si>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</si>
  <si>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</si>
  <si>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</si>
  <si>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</si>
  <si>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</si>
  <si>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</si>
  <si>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</si>
  <si>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</si>
  <si>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</si>
  <si>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</si>
  <si>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</si>
  <si>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</si>
  <si>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</si>
  <si>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</si>
  <si>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</si>
  <si>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</si>
  <si>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</si>
  <si>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</si>
  <si>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</si>
  <si>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</si>
  <si>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</si>
  <si>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</si>
  <si>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</si>
  <si>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</si>
  <si>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</si>
  <si>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</si>
  <si>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</si>
  <si>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</si>
  <si>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</si>
  <si>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</si>
  <si>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</si>
  <si>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</si>
  <si>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</si>
  <si>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</si>
  <si>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</si>
  <si>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</si>
  <si>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</si>
  <si>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</si>
  <si>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</si>
  <si>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</si>
  <si>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</si>
  <si>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</si>
  <si>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</si>
  <si>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</si>
  <si>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</si>
  <si>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</si>
  <si>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</si>
  <si>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</si>
  <si>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</si>
  <si>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</si>
  <si>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</si>
  <si>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</si>
  <si>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</si>
  <si>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</si>
  <si>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</si>
  <si>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</si>
  <si>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</si>
  <si>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</si>
  <si>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</si>
  <si>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</si>
  <si>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</si>
  <si>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</si>
  <si>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</si>
  <si>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</si>
  <si>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</si>
  <si>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</si>
  <si>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</si>
  <si>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</si>
  <si>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</si>
  <si>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</si>
  <si>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</si>
  <si>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</si>
  <si>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</si>
  <si>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</si>
  <si>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</si>
  <si>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</si>
  <si>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</si>
  <si>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</si>
  <si>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</si>
  <si>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</si>
  <si>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</si>
  <si>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</si>
  <si>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</si>
  <si>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</si>
  <si>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</si>
  <si>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</si>
  <si>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</si>
  <si>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</si>
  <si>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</si>
  <si>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</si>
  <si>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</si>
  <si>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</si>
  <si>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</si>
  <si>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</si>
  <si>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</si>
  <si>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</si>
  <si>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</si>
  <si>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</si>
  <si>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</si>
  <si>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</si>
  <si>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</si>
  <si>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</si>
  <si>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</si>
  <si>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</si>
  <si>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</si>
  <si>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</si>
  <si>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</si>
  <si>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</si>
  <si>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</si>
  <si>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</si>
  <si>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</si>
  <si>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</si>
  <si>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</si>
  <si>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</si>
  <si>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</si>
  <si>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</si>
  <si>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</si>
  <si>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</si>
  <si>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</si>
  <si>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</si>
  <si>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</si>
  <si>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</si>
  <si>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</si>
  <si>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</si>
  <si>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</si>
  <si>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</si>
  <si>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</si>
  <si>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</si>
  <si>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</si>
  <si>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</si>
  <si>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</si>
  <si>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</si>
  <si>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</si>
  <si>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</si>
  <si>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</si>
  <si>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</si>
  <si>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</si>
  <si>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</si>
  <si>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</si>
  <si>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</si>
  <si>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</si>
  <si>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</si>
  <si>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</si>
  <si>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</si>
  <si>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</si>
  <si>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</si>
  <si>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</si>
  <si>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</si>
  <si>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</si>
  <si>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</si>
  <si>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</si>
  <si>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</si>
  <si>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</si>
  <si>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</si>
  <si>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</si>
  <si>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</si>
  <si>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</si>
  <si>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</si>
  <si>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</si>
  <si>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</si>
  <si>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</si>
  <si>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</si>
  <si>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</si>
  <si>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</si>
  <si>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</si>
  <si>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</si>
  <si>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</si>
  <si>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</si>
  <si>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</si>
  <si>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</si>
  <si>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</si>
  <si>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</si>
  <si>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</si>
  <si>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</si>
  <si>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</si>
  <si>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</si>
  <si>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</si>
  <si>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</si>
  <si>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</si>
  <si>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</si>
  <si>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</si>
  <si>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</si>
  <si>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</si>
  <si>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</si>
  <si>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</si>
  <si>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</si>
  <si>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</si>
  <si>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</si>
  <si>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</si>
  <si>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</si>
  <si>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</si>
  <si>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</si>
  <si>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</si>
  <si>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</si>
  <si>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</si>
  <si>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</si>
  <si>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</si>
  <si>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</si>
  <si>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</si>
  <si>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</si>
  <si>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</si>
  <si>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</si>
  <si>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</si>
  <si>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</si>
  <si>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</si>
  <si>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</si>
  <si>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</si>
  <si>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</si>
  <si>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</si>
  <si>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</si>
  <si>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</si>
  <si>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</si>
  <si>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</si>
  <si>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</si>
  <si>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</si>
  <si>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</si>
  <si>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</si>
  <si>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</si>
  <si>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</si>
  <si>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</si>
  <si>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</si>
  <si>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</si>
  <si>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</si>
  <si>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</si>
  <si>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</si>
  <si>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</si>
  <si>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</si>
  <si>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</si>
  <si>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</si>
  <si>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</si>
  <si>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</si>
  <si>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</si>
  <si>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</si>
  <si>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</si>
  <si>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</si>
  <si>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</si>
  <si>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</si>
  <si>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</si>
  <si>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</si>
  <si>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</si>
  <si>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</si>
  <si>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</si>
  <si>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</si>
  <si>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</si>
  <si>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</si>
  <si>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</si>
  <si>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</si>
  <si>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</si>
  <si>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</si>
  <si>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</si>
  <si>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</si>
  <si>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</si>
  <si>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</si>
  <si>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</si>
  <si>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</si>
  <si>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</si>
  <si>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</si>
  <si>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</si>
  <si>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</si>
  <si>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</si>
  <si>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</si>
  <si>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</si>
  <si>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</si>
  <si>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</si>
  <si>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</si>
  <si>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</si>
  <si>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</si>
  <si>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</si>
  <si>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</si>
  <si>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</si>
  <si>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</si>
  <si>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</si>
  <si>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</si>
  <si>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</si>
  <si>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</si>
  <si>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</si>
  <si>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</si>
  <si>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</si>
  <si>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</si>
  <si>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</si>
  <si>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</si>
  <si>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</si>
  <si>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</si>
  <si>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</si>
  <si>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</si>
  <si>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</si>
  <si>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</si>
  <si>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</si>
  <si>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</si>
  <si>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</si>
  <si>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</si>
  <si>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</si>
  <si>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</si>
  <si>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</si>
  <si>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</si>
  <si>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</si>
  <si>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</si>
  <si>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</si>
  <si>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</si>
  <si>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</si>
  <si>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</si>
  <si>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</si>
  <si>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</si>
  <si>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</si>
  <si>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</si>
  <si>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</si>
  <si>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</si>
  <si>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</si>
  <si>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</si>
  <si>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</si>
  <si>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</si>
  <si>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</si>
  <si>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</si>
  <si>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</si>
  <si>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</si>
  <si>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</si>
  <si>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</si>
  <si>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</si>
  <si>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</si>
  <si>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</si>
  <si>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</si>
  <si>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</si>
  <si>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</si>
  <si>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</si>
  <si>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</si>
  <si>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</si>
  <si>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</si>
  <si>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</si>
  <si>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</si>
  <si>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</si>
  <si>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</si>
  <si>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</si>
  <si>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</si>
  <si>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</si>
  <si>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</si>
  <si>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</si>
  <si>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</si>
  <si>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</si>
  <si>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</si>
  <si>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</si>
  <si>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</si>
  <si>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</si>
  <si>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</si>
  <si>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</si>
  <si>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</si>
  <si>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</si>
  <si>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</si>
  <si>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</si>
  <si>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</si>
  <si>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</si>
  <si>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</si>
  <si>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</si>
  <si>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</si>
  <si>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</si>
  <si>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</si>
  <si>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</si>
  <si>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</si>
  <si>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</si>
  <si>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</si>
  <si>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</si>
  <si>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</si>
  <si>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</si>
  <si>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</si>
  <si>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</si>
  <si>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</si>
  <si>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</si>
  <si>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</si>
  <si>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</si>
  <si>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</si>
  <si>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</si>
  <si>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</si>
  <si>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</si>
  <si>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</si>
  <si>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</si>
  <si>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</si>
  <si>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</si>
  <si>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</si>
  <si>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</si>
  <si>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</si>
  <si>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</si>
  <si>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</si>
  <si>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</si>
  <si>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</si>
  <si>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</si>
  <si>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</si>
  <si>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</si>
  <si>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</si>
  <si>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</si>
  <si>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</si>
  <si>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</si>
  <si>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</si>
  <si>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</si>
  <si>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</si>
  <si>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</si>
  <si>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</si>
  <si>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</si>
  <si>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</si>
  <si>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</si>
  <si>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</si>
  <si>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</si>
  <si>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</si>
  <si>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</si>
  <si>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</si>
  <si>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</si>
  <si>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</si>
  <si>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</si>
  <si>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</si>
  <si>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</si>
  <si>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</si>
  <si>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</si>
  <si>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</si>
  <si>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</si>
  <si>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</si>
  <si>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</si>
  <si>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</si>
  <si>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</si>
  <si>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</si>
  <si>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</si>
  <si>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</si>
  <si>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</si>
  <si>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</si>
  <si>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</si>
  <si>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</si>
  <si>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</si>
  <si>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</si>
  <si>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</si>
  <si>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</si>
  <si>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</si>
  <si>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</si>
  <si>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</si>
  <si>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</si>
  <si>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</si>
  <si>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</si>
  <si>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</si>
  <si>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</si>
  <si>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</si>
  <si>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</si>
  <si>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</si>
  <si>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</si>
  <si>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</si>
  <si>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</si>
  <si>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</si>
  <si>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</si>
  <si>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</si>
  <si>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</si>
  <si>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</si>
  <si>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</si>
  <si>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</si>
  <si>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</si>
  <si>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</si>
  <si>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</si>
  <si>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</si>
  <si>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</si>
  <si>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</si>
  <si>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</si>
  <si>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</si>
  <si>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</si>
  <si>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</si>
  <si>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</si>
  <si>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</si>
  <si>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</si>
  <si>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</si>
  <si>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</si>
  <si>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</si>
  <si>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</si>
  <si>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</si>
  <si>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</si>
  <si>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</si>
  <si>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</si>
  <si>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</si>
  <si>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</si>
  <si>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</si>
  <si>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</si>
  <si>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</si>
  <si>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</si>
  <si>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</si>
  <si>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</si>
  <si>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</si>
  <si>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</si>
  <si>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</si>
  <si>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</si>
  <si>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</si>
  <si>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</si>
  <si>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</si>
  <si>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</si>
  <si>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</si>
  <si>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</si>
  <si>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</si>
  <si>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</si>
  <si>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</si>
  <si>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</si>
  <si>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</si>
  <si>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</si>
  <si>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</si>
  <si>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</si>
  <si>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</si>
  <si>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</si>
  <si>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</si>
  <si>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</si>
  <si>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</si>
  <si>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</si>
  <si>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</si>
  <si>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</si>
  <si>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</si>
  <si>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</si>
  <si>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</si>
  <si>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</si>
  <si>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</si>
  <si>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</si>
  <si>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</si>
  <si>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</si>
  <si>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</si>
  <si>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</si>
  <si>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</si>
  <si>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</si>
  <si>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</si>
  <si>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</si>
  <si>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</si>
  <si>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</si>
  <si>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</si>
  <si>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</si>
  <si>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</si>
  <si>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</si>
  <si>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</si>
  <si>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</si>
  <si>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</si>
  <si>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</si>
  <si>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</si>
  <si>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</si>
  <si>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</si>
  <si>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</si>
  <si>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</si>
  <si>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</si>
  <si>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</si>
  <si>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</si>
  <si>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</si>
  <si>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</si>
  <si>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</si>
  <si>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</si>
  <si>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</si>
  <si>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</si>
  <si>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</si>
  <si>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</si>
  <si>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</si>
  <si>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</si>
  <si>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</si>
  <si>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</si>
  <si>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</si>
  <si>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</si>
  <si>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</si>
  <si>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</si>
  <si>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</si>
  <si>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</si>
  <si>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</si>
  <si>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</si>
  <si>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</si>
  <si>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</si>
  <si>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</si>
  <si>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</si>
  <si>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</si>
  <si>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</si>
  <si>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</si>
  <si>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</si>
  <si>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</si>
  <si>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</si>
  <si>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</si>
  <si>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</si>
  <si>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</si>
  <si>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</si>
  <si>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</si>
  <si>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</si>
  <si>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</si>
  <si>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</si>
  <si>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</si>
  <si>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</si>
  <si>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</si>
  <si>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</si>
  <si>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</si>
  <si>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</si>
  <si>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</si>
  <si>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</si>
  <si>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</si>
  <si>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</si>
  <si>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</si>
  <si>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</si>
  <si>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</si>
  <si>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</si>
  <si>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</si>
  <si>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</si>
  <si>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</si>
  <si>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</si>
  <si>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</si>
  <si>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</si>
  <si>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</si>
  <si>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</si>
  <si>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</si>
  <si>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</si>
  <si>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</si>
  <si>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</si>
  <si>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</si>
  <si>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</si>
  <si>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</si>
  <si>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</si>
  <si>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</si>
  <si>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</si>
  <si>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</si>
  <si>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</si>
  <si>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</si>
  <si>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</si>
  <si>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</si>
  <si>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</si>
  <si>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</si>
  <si>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</si>
  <si>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</si>
  <si>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</si>
  <si>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</si>
  <si>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</si>
  <si>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</si>
  <si>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</si>
  <si>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</si>
  <si>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</si>
  <si>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</si>
  <si>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</si>
  <si>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</si>
  <si>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</si>
  <si>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</si>
  <si>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</si>
  <si>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</si>
  <si>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</si>
  <si>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</si>
  <si>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</si>
  <si>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</si>
  <si>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</si>
  <si>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</si>
  <si>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</si>
  <si>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</si>
  <si>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</si>
  <si>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</si>
  <si>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</si>
  <si>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</si>
  <si>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</si>
  <si>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</si>
  <si>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</si>
  <si>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</si>
  <si>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</si>
  <si>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</si>
  <si>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</si>
  <si>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</si>
  <si>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</si>
  <si>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</si>
  <si>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</si>
  <si>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</si>
  <si>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</si>
  <si>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</si>
  <si>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</si>
  <si>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</si>
  <si>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</si>
  <si>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</si>
  <si>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</si>
  <si>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</si>
  <si>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</si>
  <si>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</si>
  <si>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</si>
  <si>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</si>
  <si>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</si>
  <si>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</si>
  <si>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</si>
  <si>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</si>
  <si>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</si>
  <si>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</si>
  <si>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</si>
  <si>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</si>
  <si>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</si>
  <si>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</si>
  <si>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</si>
  <si>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</si>
  <si>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</si>
  <si>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</si>
  <si>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</si>
  <si>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</si>
  <si>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</si>
  <si>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</si>
  <si>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</si>
  <si>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</si>
  <si>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</si>
  <si>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</si>
  <si>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</si>
  <si>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</si>
  <si>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</si>
  <si>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</si>
  <si>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</si>
  <si>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</si>
  <si>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</si>
  <si>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</si>
  <si>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</si>
  <si>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</si>
  <si>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</si>
  <si>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</si>
  <si>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</si>
  <si>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</si>
  <si>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</si>
  <si>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</si>
  <si>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</si>
  <si>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</si>
  <si>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</si>
  <si>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</si>
  <si>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</si>
  <si>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</si>
  <si>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</si>
  <si>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</si>
  <si>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</si>
  <si>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</si>
  <si>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</si>
  <si>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</si>
  <si>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</si>
  <si>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</si>
  <si>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</si>
  <si>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</si>
  <si>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</si>
  <si>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</si>
  <si>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</si>
  <si>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</si>
  <si>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</si>
  <si>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</si>
  <si>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</si>
  <si>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</si>
  <si>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</si>
  <si>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</si>
  <si>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</si>
  <si>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</si>
  <si>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</si>
  <si>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</si>
  <si>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</si>
  <si>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</si>
  <si>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</si>
  <si>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</si>
  <si>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</si>
  <si>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</si>
  <si>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</si>
  <si>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</si>
  <si>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</si>
  <si>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</si>
  <si>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</si>
  <si>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</si>
  <si>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</si>
  <si>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</si>
  <si>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</si>
  <si>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</si>
  <si>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</si>
  <si>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</si>
  <si>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</si>
  <si>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</si>
  <si>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</si>
  <si>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</si>
  <si>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</si>
  <si>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</si>
  <si>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</si>
  <si>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</si>
  <si>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</si>
  <si>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</si>
  <si>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</si>
  <si>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</si>
  <si>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</si>
  <si>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</si>
  <si>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</si>
  <si>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</si>
  <si>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</si>
  <si>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</si>
  <si>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</si>
  <si>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</si>
  <si>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</si>
  <si>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</si>
  <si>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</si>
  <si>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</si>
  <si>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</si>
  <si>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</si>
  <si>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</si>
  <si>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</si>
  <si>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</si>
  <si>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</si>
  <si>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</si>
  <si>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</si>
  <si>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</si>
  <si>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</si>
  <si>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</si>
  <si>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</si>
  <si>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</si>
  <si>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</si>
  <si>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</si>
  <si>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</si>
  <si>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</si>
  <si>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</si>
  <si>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</si>
  <si>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</si>
  <si>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</si>
  <si>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</si>
  <si>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</si>
  <si>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</si>
  <si>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</si>
  <si>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</si>
  <si>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</si>
  <si>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</si>
  <si>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</si>
  <si>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</si>
  <si>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</si>
  <si>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</si>
  <si>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</si>
  <si>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</si>
  <si>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</si>
  <si>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</si>
  <si>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</si>
  <si>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</si>
  <si>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</si>
  <si>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</si>
  <si>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</si>
  <si>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</si>
  <si>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</si>
  <si>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</si>
  <si>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</si>
  <si>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</si>
  <si>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</si>
  <si>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</si>
  <si>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</si>
  <si>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</si>
  <si>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</si>
  <si>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</si>
  <si>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</si>
  <si>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</si>
  <si>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</si>
  <si>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</si>
  <si>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</si>
  <si>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</si>
  <si>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</si>
  <si>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</si>
  <si>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</si>
  <si>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</si>
  <si>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</si>
  <si>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</si>
  <si>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</si>
  <si>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</si>
  <si>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</si>
  <si>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</si>
  <si>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</si>
  <si>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</si>
  <si>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</si>
  <si>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</si>
  <si>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</si>
  <si>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</si>
  <si>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</si>
  <si>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</si>
  <si>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</si>
  <si>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</si>
  <si>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</si>
  <si>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</si>
  <si>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</si>
  <si>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</si>
  <si>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</si>
  <si>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</si>
  <si>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</si>
  <si>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</si>
  <si>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</si>
  <si>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</si>
  <si>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</si>
  <si>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</si>
  <si>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</si>
  <si>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</si>
  <si>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</si>
  <si>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</si>
  <si>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</si>
  <si>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</si>
  <si>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</si>
  <si>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</si>
  <si>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</si>
  <si>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</si>
  <si>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</si>
  <si>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</si>
  <si>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</si>
  <si>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</si>
  <si>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</si>
  <si>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</si>
  <si>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</si>
  <si>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</si>
  <si>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</si>
  <si>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</si>
  <si>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</si>
  <si>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</si>
  <si>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</si>
  <si>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</si>
  <si>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</si>
  <si>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</si>
  <si>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</si>
  <si>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</si>
  <si>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</si>
  <si>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</si>
  <si>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</si>
  <si>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</si>
  <si>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</si>
  <si>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</si>
  <si>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</si>
  <si>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</si>
  <si>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</si>
  <si>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</si>
  <si>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</si>
  <si>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</si>
  <si>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</si>
  <si>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</si>
  <si>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</si>
  <si>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</si>
  <si>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</si>
  <si>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</si>
  <si>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</si>
  <si>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</si>
  <si>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</si>
  <si>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</si>
  <si>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</si>
  <si>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</si>
  <si>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</si>
  <si>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</si>
  <si>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</si>
  <si>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</si>
  <si>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</si>
  <si>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</si>
  <si>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</si>
  <si>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</si>
  <si>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</si>
  <si>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</si>
  <si>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</si>
  <si>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</si>
  <si>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</si>
  <si>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</si>
  <si>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</si>
  <si>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</si>
  <si>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</si>
  <si>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</si>
  <si>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</si>
  <si>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</si>
  <si>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</si>
  <si>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</si>
  <si>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</si>
  <si>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</si>
  <si>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</si>
  <si>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</si>
  <si>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</si>
  <si>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</si>
  <si>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</si>
  <si>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</si>
  <si>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</si>
  <si>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</si>
  <si>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</si>
  <si>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</si>
  <si>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</si>
  <si>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</si>
  <si>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</si>
  <si>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</si>
  <si>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</si>
  <si>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</si>
  <si>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</si>
  <si>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</si>
  <si>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</si>
  <si>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</si>
  <si>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</si>
  <si>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</si>
  <si>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</si>
  <si>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</si>
  <si>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</si>
  <si>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</si>
  <si>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</si>
  <si>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</si>
  <si>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</si>
  <si>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</si>
  <si>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</si>
  <si>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</si>
  <si>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</si>
  <si>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</si>
  <si>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</si>
  <si>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</si>
  <si>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</si>
  <si>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</si>
  <si>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</si>
  <si>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</si>
  <si>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</si>
  <si>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</si>
  <si>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</si>
  <si>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</si>
  <si>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</si>
  <si>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</si>
  <si>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</si>
  <si>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</si>
  <si>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</si>
  <si>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</si>
  <si>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</si>
  <si>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</si>
  <si>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</si>
  <si>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</si>
  <si>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</si>
  <si>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</si>
  <si>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</si>
  <si>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</si>
  <si>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</si>
  <si>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</si>
  <si>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</si>
  <si>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</si>
  <si>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</si>
  <si>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</si>
  <si>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</si>
  <si>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</si>
  <si>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</si>
  <si>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</si>
  <si>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</si>
  <si>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</si>
  <si>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</si>
  <si>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</si>
  <si>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</si>
  <si>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</si>
  <si>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</si>
  <si>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</si>
  <si>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</si>
  <si>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</si>
  <si>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</si>
  <si>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</si>
  <si>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</si>
  <si>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</si>
  <si>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</si>
  <si>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</si>
  <si>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</si>
  <si>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</si>
  <si>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</si>
  <si>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</si>
  <si>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</si>
  <si>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</si>
  <si>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</si>
  <si>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</si>
  <si>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</si>
  <si>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</si>
  <si>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</si>
  <si>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</si>
  <si>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</si>
  <si>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</si>
  <si>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</si>
  <si>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</si>
  <si>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</si>
  <si>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</si>
  <si>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</si>
  <si>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</si>
  <si>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</si>
  <si>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</si>
  <si>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</si>
  <si>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</si>
  <si>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</si>
  <si>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</si>
  <si>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</si>
  <si>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</si>
  <si>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</si>
  <si>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</si>
  <si>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</si>
  <si>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</si>
  <si>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</si>
  <si>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</si>
  <si>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</si>
  <si>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</si>
  <si>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</si>
  <si>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</si>
  <si>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</si>
  <si>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</si>
  <si>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</si>
  <si>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</si>
  <si>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</si>
  <si>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</si>
  <si>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</si>
  <si>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</si>
  <si>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</si>
  <si>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</si>
  <si>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</si>
  <si>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</si>
  <si>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</si>
  <si>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</si>
  <si>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</si>
  <si>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</si>
  <si>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</si>
  <si>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</si>
  <si>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</si>
  <si>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</si>
  <si>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</si>
  <si>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</si>
  <si>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</si>
  <si>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</si>
  <si>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</si>
  <si>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</si>
  <si>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</si>
  <si>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</si>
  <si>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</si>
  <si>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</si>
  <si>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</si>
  <si>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</si>
  <si>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</si>
  <si>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</si>
  <si>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</si>
  <si>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</si>
  <si>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</si>
  <si>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</si>
  <si>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</si>
  <si>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</si>
  <si>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</si>
  <si>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</si>
  <si>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</si>
  <si>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</si>
  <si>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</si>
  <si>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</si>
  <si>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</si>
  <si>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</si>
  <si>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</si>
  <si>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</si>
  <si>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</si>
  <si>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</si>
  <si>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</si>
  <si>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</si>
  <si>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</si>
  <si>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</si>
  <si>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</si>
  <si>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</si>
  <si>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</si>
  <si>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</si>
  <si>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</si>
  <si>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</si>
  <si>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</si>
  <si>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</si>
  <si>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</si>
  <si>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</si>
  <si>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</si>
  <si>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</si>
  <si>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</si>
  <si>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</si>
  <si>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</si>
  <si>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</si>
  <si>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</si>
  <si>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</si>
  <si>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</si>
  <si>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</si>
  <si>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</si>
  <si>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</si>
  <si>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</si>
  <si>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</si>
  <si>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</si>
  <si>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</si>
  <si>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</si>
  <si>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</si>
  <si>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</si>
  <si>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</si>
  <si>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</si>
  <si>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</si>
  <si>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</si>
  <si>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</si>
  <si>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</si>
  <si>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</si>
  <si>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</si>
  <si>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</si>
  <si>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</si>
  <si>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</si>
  <si>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</si>
  <si>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</si>
  <si>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</si>
  <si>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</si>
  <si>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</si>
  <si>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</si>
  <si>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</si>
  <si>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</si>
  <si>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</si>
  <si>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</si>
  <si>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</si>
  <si>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</si>
  <si>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</si>
  <si>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</si>
  <si>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</si>
  <si>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</si>
  <si>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</si>
  <si>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</si>
  <si>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</si>
  <si>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</si>
  <si>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</si>
  <si>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</si>
  <si>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</si>
  <si>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</si>
  <si>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</si>
  <si>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</si>
  <si>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</si>
  <si>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</si>
  <si>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</si>
  <si>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</si>
  <si>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</si>
  <si>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</si>
  <si>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</si>
  <si>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</si>
  <si>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</si>
  <si>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</si>
  <si>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</si>
  <si>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</si>
  <si>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</si>
  <si>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</si>
  <si>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</si>
  <si>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</si>
  <si>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</si>
  <si>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</si>
  <si>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</si>
  <si>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</si>
  <si>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</si>
  <si>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</si>
  <si>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</si>
  <si>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</si>
  <si>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</si>
  <si>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</si>
  <si>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</si>
  <si>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</si>
  <si>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</si>
  <si>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</si>
  <si>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</si>
  <si>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</si>
  <si>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</si>
  <si>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</si>
  <si>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</si>
  <si>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</si>
  <si>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</si>
  <si>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</si>
  <si>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</si>
  <si>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</si>
  <si>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</si>
  <si>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</si>
  <si>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</si>
  <si>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</si>
  <si>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</si>
  <si>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</si>
  <si>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</si>
  <si>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</si>
  <si>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</si>
  <si>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</si>
  <si>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</si>
  <si>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</si>
  <si>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</si>
  <si>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</si>
  <si>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</si>
  <si>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</si>
  <si>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</si>
  <si>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</si>
  <si>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</si>
  <si>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</si>
  <si>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</si>
  <si>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</si>
  <si>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</si>
  <si>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</si>
  <si>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</si>
  <si>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</si>
  <si>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</si>
  <si>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</si>
  <si>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</si>
  <si>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</si>
  <si>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</si>
  <si>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</si>
  <si>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</si>
  <si>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</si>
  <si>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</si>
  <si>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</si>
  <si>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</si>
  <si>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</si>
  <si>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</si>
  <si>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</si>
  <si>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</si>
  <si>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</si>
  <si>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</si>
  <si>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</si>
  <si>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</si>
  <si>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</si>
  <si>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</si>
  <si>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</si>
  <si>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</si>
  <si>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</si>
  <si>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</si>
  <si>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</si>
  <si>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</si>
  <si>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</si>
  <si>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</si>
  <si>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</si>
  <si>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</si>
  <si>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</si>
  <si>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</si>
  <si>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</si>
  <si>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</si>
  <si>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</si>
  <si>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</si>
  <si>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</si>
  <si>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</si>
  <si>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</si>
  <si>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</si>
  <si>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</si>
  <si>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</si>
  <si>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</si>
  <si>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</si>
  <si>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</si>
  <si>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</si>
  <si>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</si>
  <si>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</si>
  <si>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</si>
  <si>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</si>
  <si>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</si>
  <si>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</si>
  <si>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</si>
  <si>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</si>
  <si>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</si>
  <si>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</si>
  <si>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</si>
  <si>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</si>
  <si>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</si>
  <si>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</si>
  <si>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</si>
  <si>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</si>
  <si>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</si>
  <si>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</si>
  <si>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</si>
  <si>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</si>
  <si>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</si>
  <si>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</si>
  <si>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</si>
  <si>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</si>
  <si>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</si>
  <si>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</si>
  <si>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</si>
  <si>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</si>
  <si>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</si>
  <si>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</si>
  <si>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</si>
  <si>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</si>
  <si>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</si>
  <si>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</si>
  <si>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</si>
  <si>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</si>
  <si>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</si>
  <si>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</si>
  <si>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</si>
  <si>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</si>
  <si>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</si>
  <si>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</si>
  <si>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</si>
  <si>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</si>
  <si>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</si>
  <si>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</si>
  <si>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</si>
  <si>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</si>
  <si>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</si>
  <si>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</si>
  <si>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</si>
  <si>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</si>
  <si>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</si>
  <si>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</si>
  <si>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</si>
  <si>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</si>
  <si>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</si>
  <si>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</si>
  <si>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</si>
  <si>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</si>
  <si>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</si>
  <si>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</si>
  <si>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</si>
  <si>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</si>
  <si>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</si>
  <si>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</si>
  <si>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</si>
  <si>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</si>
  <si>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</si>
  <si>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</si>
  <si>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</si>
  <si>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</si>
  <si>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</si>
  <si>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</si>
  <si>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</si>
  <si>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</si>
  <si>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</si>
  <si>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</si>
  <si>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</si>
  <si>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</si>
  <si>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</si>
  <si>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</si>
  <si>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</si>
  <si>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</si>
  <si>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</si>
  <si>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</si>
  <si>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</si>
  <si>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</si>
  <si>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</si>
  <si>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</si>
  <si>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</si>
  <si>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</si>
  <si>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</si>
  <si>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</si>
  <si>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</si>
  <si>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</si>
  <si>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</si>
  <si>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</si>
  <si>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</si>
  <si>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</si>
  <si>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</si>
  <si>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</si>
  <si>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</si>
  <si>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</si>
  <si>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</si>
  <si>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</si>
  <si>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</si>
  <si>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</si>
  <si>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</si>
  <si>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</si>
  <si>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</si>
  <si>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</si>
  <si>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</si>
  <si>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</si>
  <si>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</si>
  <si>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</si>
  <si>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</si>
  <si>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</si>
  <si>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</si>
  <si>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</si>
  <si>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</si>
  <si>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</si>
  <si>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</si>
  <si>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</si>
  <si>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</si>
  <si>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</si>
  <si>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</si>
  <si>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</si>
  <si>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</si>
  <si>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</si>
  <si>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</si>
  <si>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</si>
  <si>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</si>
  <si>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</si>
  <si>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</si>
  <si>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</si>
  <si>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</si>
  <si>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</si>
  <si>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</si>
  <si>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</si>
  <si>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</si>
  <si>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</si>
  <si>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</si>
  <si>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</si>
  <si>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</si>
  <si>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</si>
  <si>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</si>
  <si>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</si>
  <si>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</si>
  <si>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</si>
  <si>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</si>
  <si>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</si>
  <si>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</si>
  <si>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</si>
  <si>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</si>
  <si>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</si>
  <si>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</si>
  <si>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</si>
  <si>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</si>
  <si>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</si>
  <si>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</si>
  <si>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</si>
  <si>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</si>
  <si>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</si>
  <si>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</si>
  <si>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</si>
  <si>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</si>
  <si>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</si>
  <si>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</si>
  <si>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</si>
  <si>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</si>
  <si>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</si>
  <si>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</si>
  <si>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</si>
  <si>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</si>
  <si>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</si>
  <si>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</si>
  <si>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</si>
  <si>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</si>
  <si>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</si>
  <si>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</si>
  <si>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</si>
  <si>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</si>
  <si>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</si>
  <si>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</si>
  <si>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</si>
  <si>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</si>
  <si>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</si>
  <si>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</si>
  <si>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</si>
  <si>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</si>
  <si>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</si>
  <si>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</si>
  <si>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</si>
  <si>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</si>
  <si>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</si>
  <si>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</si>
  <si>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</si>
  <si>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</si>
  <si>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</si>
  <si>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</si>
  <si>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</si>
  <si>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</si>
  <si>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</si>
  <si>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</si>
  <si>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</si>
  <si>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</si>
  <si>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</si>
  <si>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</si>
  <si>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</si>
  <si>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</si>
  <si>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</si>
  <si>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</si>
  <si>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</si>
  <si>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</si>
  <si>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</si>
  <si>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</si>
  <si>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</si>
  <si>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</si>
  <si>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</si>
  <si>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</si>
  <si>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</si>
  <si>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</si>
  <si>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</si>
  <si>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</si>
  <si>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</si>
  <si>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</si>
  <si>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</si>
  <si>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</si>
  <si>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</si>
  <si>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</si>
  <si>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</si>
  <si>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</si>
  <si>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</si>
  <si>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</si>
  <si>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</si>
  <si>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</si>
  <si>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</si>
  <si>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</si>
  <si>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</si>
  <si>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</si>
  <si>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</si>
  <si>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</si>
  <si>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</si>
  <si>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</si>
  <si>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</si>
  <si>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</si>
  <si>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</si>
  <si>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</si>
  <si>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</si>
  <si>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</si>
  <si>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</si>
  <si>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</si>
  <si>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</si>
  <si>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</si>
  <si>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</si>
  <si>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</si>
  <si>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</si>
  <si>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</si>
  <si>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</si>
  <si>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</si>
  <si>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</si>
  <si>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</si>
  <si>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</si>
  <si>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</si>
  <si>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</si>
  <si>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</si>
  <si>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</si>
  <si>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</si>
  <si>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</si>
  <si>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</si>
  <si>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</si>
  <si>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</si>
  <si>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</si>
  <si>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</si>
  <si>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</si>
  <si>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</si>
  <si>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</si>
  <si>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</si>
  <si>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</si>
  <si>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</si>
  <si>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</si>
  <si>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</si>
  <si>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</si>
  <si>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</si>
  <si>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</si>
  <si>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</si>
  <si>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</si>
  <si>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</si>
  <si>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</si>
  <si>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</si>
  <si>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</si>
  <si>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</si>
  <si>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</si>
  <si>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</si>
  <si>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</si>
  <si>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</si>
  <si>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</si>
  <si>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</si>
  <si>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</si>
  <si>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</si>
  <si>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</si>
  <si>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</si>
  <si>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</si>
  <si>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</si>
  <si>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</si>
  <si>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</si>
  <si>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</si>
  <si>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</si>
  <si>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</si>
  <si>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</si>
  <si>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</si>
  <si>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</si>
  <si>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</si>
  <si>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</si>
  <si>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</si>
  <si>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</si>
  <si>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</si>
  <si>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</si>
  <si>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</si>
  <si>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</si>
  <si>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</si>
  <si>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</si>
  <si>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</si>
  <si>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</si>
  <si>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</si>
  <si>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</si>
  <si>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</si>
  <si>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</si>
  <si>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</si>
  <si>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</si>
  <si>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</si>
  <si>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</si>
  <si>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</si>
  <si>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</si>
  <si>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</si>
  <si>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</si>
  <si>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</si>
  <si>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</si>
  <si>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</si>
  <si>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</si>
  <si>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</si>
  <si>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</si>
  <si>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</si>
  <si>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</si>
  <si>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</si>
  <si>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</si>
  <si>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</si>
  <si>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</si>
  <si>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</si>
  <si>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</si>
  <si>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</si>
  <si>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</si>
  <si>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</si>
  <si>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</si>
  <si>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</si>
  <si>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</si>
  <si>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</si>
  <si>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</si>
  <si>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</si>
  <si>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</si>
  <si>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</si>
  <si>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</si>
  <si>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</si>
  <si>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</si>
  <si>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</si>
  <si>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</si>
  <si>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</si>
  <si>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</si>
  <si>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</si>
  <si>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</si>
  <si>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</si>
  <si>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</si>
  <si>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</si>
  <si>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</si>
  <si>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</si>
  <si>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</si>
  <si>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</si>
  <si>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</si>
  <si>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</si>
  <si>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</si>
  <si>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</si>
  <si>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</si>
  <si>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</si>
  <si>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</si>
  <si>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</si>
  <si>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</si>
  <si>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</si>
  <si>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</si>
  <si>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</si>
  <si>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</si>
  <si>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</si>
  <si>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</si>
  <si>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</si>
  <si>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</si>
  <si>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</si>
  <si>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</si>
  <si>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</si>
  <si>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</si>
  <si>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</si>
  <si>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</si>
  <si>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</si>
  <si>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</si>
  <si>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</si>
  <si>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</si>
  <si>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</si>
  <si>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</si>
  <si>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</si>
  <si>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</si>
  <si>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</si>
  <si>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</si>
  <si>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</si>
  <si>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</si>
  <si>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</si>
  <si>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</si>
  <si>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</si>
  <si>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</si>
  <si>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</si>
  <si>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</si>
  <si>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</si>
  <si>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</si>
  <si>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</si>
  <si>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</si>
  <si>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</si>
  <si>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</si>
  <si>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</si>
  <si>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</si>
  <si>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</si>
  <si>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</si>
  <si>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</si>
  <si>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</si>
  <si>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</si>
  <si>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</si>
  <si>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</si>
  <si>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</si>
  <si>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</si>
  <si>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</si>
  <si>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</si>
  <si>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</si>
  <si>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</si>
  <si>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</si>
  <si>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</si>
  <si>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</si>
  <si>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</si>
  <si>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</si>
  <si>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</si>
  <si>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</si>
  <si>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</si>
  <si>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</si>
  <si>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</si>
  <si>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</si>
  <si>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</si>
  <si>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</si>
  <si>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</si>
  <si>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</si>
  <si>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</si>
  <si>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</si>
  <si>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</si>
  <si>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</si>
  <si>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</si>
  <si>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</si>
  <si>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</si>
  <si>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</si>
  <si>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</si>
  <si>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</si>
  <si>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</si>
  <si>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</si>
  <si>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</si>
  <si>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</si>
  <si>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</si>
  <si>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</si>
  <si>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</si>
  <si>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</si>
  <si>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</si>
  <si>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</si>
  <si>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</si>
  <si>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</si>
  <si>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</si>
  <si>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</si>
  <si>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</si>
  <si>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</si>
  <si>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</si>
  <si>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</si>
  <si>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</si>
  <si>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</si>
  <si>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</si>
  <si>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</si>
  <si>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</si>
  <si>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</si>
  <si>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</si>
  <si>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</si>
  <si>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</si>
  <si>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</si>
  <si>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</si>
  <si>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</si>
  <si>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</si>
  <si>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</si>
  <si>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</si>
  <si>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</si>
  <si>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</si>
  <si>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</si>
  <si>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</si>
  <si>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</si>
  <si>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</si>
  <si>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</si>
  <si>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</si>
  <si>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</si>
  <si>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</si>
  <si>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</si>
  <si>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</si>
  <si>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</si>
  <si>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</si>
  <si>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</si>
  <si>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</si>
  <si>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</si>
  <si>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</si>
  <si>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</si>
  <si>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</si>
  <si>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</si>
  <si>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</si>
  <si>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</si>
  <si>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</si>
  <si>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</si>
  <si>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</si>
  <si>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</si>
  <si>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</si>
  <si>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</si>
  <si>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</si>
  <si>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</si>
  <si>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</si>
  <si>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</si>
  <si>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</si>
  <si>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</si>
  <si>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</si>
  <si>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</si>
  <si>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</si>
  <si>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</si>
  <si>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</si>
  <si>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</si>
  <si>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</si>
  <si>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</si>
  <si>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</si>
  <si>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</si>
  <si>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</si>
  <si>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</si>
  <si>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</si>
  <si>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</si>
  <si>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</si>
  <si>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</si>
  <si>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</si>
  <si>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</si>
  <si>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</si>
  <si>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</si>
  <si>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</si>
  <si>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</si>
  <si>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</si>
  <si>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</si>
  <si>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</si>
  <si>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</si>
  <si>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</si>
  <si>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</si>
  <si>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</si>
  <si>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</si>
  <si>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</si>
  <si>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</si>
  <si>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</si>
  <si>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</si>
  <si>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</si>
  <si>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</si>
  <si>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</si>
  <si>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</si>
  <si>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</si>
  <si>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</si>
  <si>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</si>
  <si>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</si>
  <si>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</si>
  <si>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</si>
  <si>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</si>
  <si>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</si>
  <si>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</si>
  <si>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</si>
  <si>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</si>
  <si>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</si>
  <si>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</si>
  <si>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</si>
  <si>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</si>
  <si>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</si>
  <si>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</si>
  <si>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</si>
  <si>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</si>
  <si>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</si>
  <si>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</si>
  <si>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</si>
  <si>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</si>
  <si>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</si>
  <si>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</si>
  <si>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</si>
  <si>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</si>
  <si>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</si>
  <si>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</si>
  <si>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</si>
  <si>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</si>
  <si>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</si>
  <si>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</si>
  <si>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</si>
  <si>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</si>
  <si>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</si>
  <si>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</si>
  <si>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</si>
  <si>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</si>
  <si>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</si>
  <si>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</si>
  <si>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</si>
  <si>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</si>
  <si>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</si>
  <si>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</si>
  <si>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</si>
  <si>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</si>
  <si>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</si>
  <si>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</si>
  <si>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</si>
  <si>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</si>
  <si>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</si>
  <si>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</si>
  <si>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</si>
  <si>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</si>
  <si>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</si>
  <si>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</si>
  <si>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</si>
  <si>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</si>
  <si>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</si>
  <si>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</si>
  <si>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</si>
  <si>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</si>
  <si>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</si>
  <si>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</si>
  <si>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</si>
  <si>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</si>
  <si>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</si>
  <si>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</si>
  <si>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</si>
  <si>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</si>
  <si>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</si>
  <si>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</si>
  <si>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</si>
  <si>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</si>
  <si>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</si>
  <si>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</si>
  <si>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</si>
  <si>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</si>
  <si>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</si>
  <si>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</si>
  <si>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</si>
  <si>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</si>
  <si>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</si>
  <si>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</si>
  <si>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</si>
  <si>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</si>
  <si>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</si>
  <si>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</si>
  <si>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</si>
  <si>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</si>
  <si>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</si>
  <si>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</si>
  <si>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</si>
  <si>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</si>
  <si>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</si>
  <si>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</si>
  <si>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</si>
  <si>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</si>
  <si>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</si>
  <si>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</si>
  <si>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</si>
  <si>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</si>
  <si>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</si>
  <si>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</si>
  <si>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</si>
  <si>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</si>
  <si>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</si>
  <si>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</si>
  <si>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</si>
  <si>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</si>
  <si>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</si>
  <si>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</si>
  <si>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</si>
  <si>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</si>
  <si>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</si>
  <si>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</si>
  <si>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</si>
  <si>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</si>
  <si>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</si>
  <si>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</si>
  <si>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</si>
  <si>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</si>
  <si>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</si>
  <si>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</si>
  <si>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</si>
  <si>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</si>
  <si>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</si>
  <si>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</si>
  <si>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</si>
  <si>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</si>
  <si>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</si>
  <si>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</si>
  <si>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</si>
  <si>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</si>
  <si>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</si>
  <si>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</si>
  <si>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</si>
  <si>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</si>
  <si>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</si>
  <si>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</si>
  <si>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</si>
  <si>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</si>
  <si>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</si>
  <si>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</si>
  <si>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</si>
  <si>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</si>
  <si>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</si>
  <si>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</si>
  <si>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</si>
  <si>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</si>
  <si>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</si>
  <si>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</si>
  <si>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</si>
  <si>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</si>
  <si>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</si>
  <si>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</si>
  <si>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</si>
  <si>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</si>
  <si>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</si>
  <si>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</si>
  <si>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</si>
  <si>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</si>
  <si>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</si>
  <si>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</si>
  <si>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</si>
  <si>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</si>
  <si>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</si>
  <si>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</si>
  <si>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</si>
  <si>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</si>
  <si>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</si>
  <si>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</si>
  <si>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</si>
  <si>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</si>
  <si>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</si>
  <si>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</si>
  <si>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</si>
  <si>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</si>
  <si>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</si>
  <si>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</si>
  <si>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</si>
  <si>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</si>
  <si>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</si>
  <si>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</si>
  <si>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</si>
  <si>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</si>
  <si>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</si>
  <si>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</si>
  <si>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</si>
  <si>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</si>
  <si>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</si>
  <si>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</si>
  <si>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</si>
  <si>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</si>
  <si>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</si>
  <si>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</si>
  <si>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</si>
  <si>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</si>
  <si>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</si>
  <si>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</si>
  <si>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</si>
  <si>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</si>
  <si>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</si>
  <si>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</si>
  <si>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</si>
  <si>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</si>
  <si>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</si>
  <si>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</si>
  <si>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</si>
  <si>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</si>
  <si>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</si>
  <si>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</si>
  <si>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</si>
  <si>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</si>
  <si>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</si>
  <si>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</si>
  <si>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</si>
  <si>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</si>
  <si>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</si>
  <si>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</si>
  <si>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</si>
  <si>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</si>
  <si>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</si>
  <si>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</si>
  <si>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</si>
  <si>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</si>
  <si>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</si>
  <si>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</si>
  <si>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</si>
  <si>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</si>
  <si>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</si>
  <si>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</si>
  <si>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</si>
  <si>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</si>
  <si>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</si>
  <si>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</si>
  <si>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</si>
  <si>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</si>
  <si>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</si>
  <si>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</si>
  <si>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</si>
  <si>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</si>
  <si>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</si>
  <si>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</si>
  <si>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</si>
  <si>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</si>
  <si>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</si>
  <si>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</si>
  <si>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</si>
  <si>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</si>
  <si>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</si>
  <si>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</si>
  <si>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</si>
  <si>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</si>
  <si>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</si>
  <si>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</si>
  <si>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</si>
  <si>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</si>
  <si>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</si>
  <si>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</si>
  <si>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</si>
  <si>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</si>
  <si>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</si>
  <si>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</si>
  <si>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</si>
  <si>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</si>
  <si>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</si>
  <si>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</si>
  <si>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</si>
  <si>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</si>
  <si>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</si>
  <si>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</si>
  <si>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</si>
  <si>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</si>
  <si>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</si>
  <si>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</si>
  <si>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</si>
  <si>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</si>
  <si>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</si>
  <si>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</si>
  <si>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</si>
  <si>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</si>
  <si>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</si>
  <si>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</si>
  <si>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</si>
  <si>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</si>
  <si>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</si>
  <si>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</si>
  <si>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</si>
  <si>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</si>
  <si>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</si>
  <si>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</si>
  <si>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</si>
  <si>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</si>
  <si>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</si>
  <si>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</si>
  <si>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</si>
  <si>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</si>
  <si>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</si>
  <si>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</si>
  <si>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</si>
  <si>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</si>
  <si>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</si>
  <si>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</si>
  <si>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</si>
  <si>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</si>
  <si>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</si>
  <si>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</si>
  <si>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</si>
  <si>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</si>
  <si>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</si>
  <si>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</si>
  <si>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</si>
  <si>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</si>
  <si>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</si>
  <si>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</si>
  <si>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</si>
  <si>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</si>
  <si>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</si>
  <si>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</si>
  <si>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</si>
  <si>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</si>
  <si>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</si>
  <si>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</si>
  <si>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</si>
  <si>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</si>
  <si>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</si>
  <si>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</si>
  <si>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</si>
  <si>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</si>
  <si>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</si>
  <si>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</si>
  <si>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</si>
  <si>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</si>
  <si>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</si>
  <si>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</si>
  <si>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</si>
  <si>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</si>
  <si>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</si>
  <si>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</si>
  <si>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</si>
  <si>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</si>
  <si>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</si>
  <si>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</si>
  <si>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</si>
  <si>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</si>
  <si>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</si>
  <si>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</si>
  <si>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</si>
  <si>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</si>
  <si>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</si>
  <si>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</si>
  <si>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</si>
  <si>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</si>
  <si>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</si>
  <si>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</si>
  <si>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</si>
  <si>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</si>
  <si>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</si>
  <si>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</si>
  <si>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</si>
  <si>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</si>
  <si>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</si>
  <si>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</si>
  <si>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</si>
  <si>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</si>
  <si>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</si>
  <si>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</si>
  <si>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</si>
  <si>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</si>
  <si>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</si>
  <si>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</si>
  <si>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</si>
  <si>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</si>
  <si>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</si>
  <si>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</si>
  <si>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</si>
  <si>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</si>
  <si>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</si>
  <si>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</si>
  <si>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</si>
  <si>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</si>
  <si>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</si>
  <si>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</si>
  <si>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</si>
  <si>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</si>
  <si>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</si>
  <si>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</si>
  <si>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</si>
  <si>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</si>
  <si>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</si>
  <si>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</si>
  <si>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</si>
  <si>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</si>
  <si>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</si>
  <si>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</si>
  <si>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</si>
  <si>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</si>
  <si>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</si>
  <si>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</si>
  <si>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</si>
  <si>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</si>
  <si>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</si>
  <si>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</si>
  <si>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</si>
  <si>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</si>
  <si>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</si>
  <si>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</si>
  <si>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</si>
  <si>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</si>
  <si>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</si>
  <si>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</si>
  <si>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</si>
  <si>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</si>
  <si>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</si>
  <si>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</si>
  <si>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</si>
  <si>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</si>
  <si>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</si>
  <si>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</si>
  <si>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</si>
  <si>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</si>
  <si>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</si>
  <si>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</si>
  <si>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</si>
  <si>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</si>
  <si>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</si>
  <si>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</si>
  <si>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</si>
  <si>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</si>
  <si>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</si>
  <si>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</si>
  <si>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</si>
  <si>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</si>
  <si>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</si>
  <si>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</si>
  <si>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</si>
  <si>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</si>
  <si>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</si>
  <si>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</si>
  <si>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</si>
  <si>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</si>
  <si>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</si>
  <si>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</si>
  <si>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</si>
  <si>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</si>
  <si>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</si>
  <si>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</si>
  <si>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</si>
  <si>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</si>
  <si>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</si>
  <si>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</si>
  <si>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</si>
  <si>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</si>
  <si>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</si>
  <si>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</si>
  <si>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</si>
  <si>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</si>
  <si>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</si>
  <si>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</si>
  <si>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</si>
  <si>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</si>
  <si>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</si>
  <si>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</si>
  <si>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</si>
  <si>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</si>
  <si>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</si>
  <si>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</si>
  <si>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</si>
  <si>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</si>
  <si>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</si>
  <si>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</si>
  <si>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</si>
  <si>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</si>
  <si>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</si>
  <si>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</si>
  <si>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</si>
  <si>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</si>
  <si>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</si>
  <si>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</si>
  <si>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</si>
  <si>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</si>
  <si>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</si>
  <si>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</si>
  <si>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</si>
  <si>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</si>
  <si>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</si>
  <si>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</si>
  <si>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</si>
  <si>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</si>
  <si>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</si>
  <si>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</si>
  <si>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</si>
  <si>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</si>
  <si>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</si>
  <si>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</si>
  <si>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</si>
  <si>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</si>
  <si>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</si>
  <si>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</si>
  <si>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</si>
  <si>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</si>
  <si>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</si>
  <si>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</si>
  <si>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</si>
  <si>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</si>
  <si>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</si>
  <si>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</si>
  <si>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</si>
  <si>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</si>
  <si>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</si>
  <si>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</si>
  <si>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</si>
  <si>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</si>
  <si>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</si>
  <si>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</si>
  <si>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</si>
  <si>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</si>
  <si>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</si>
  <si>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</si>
  <si>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</si>
  <si>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</si>
  <si>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</si>
  <si>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</si>
  <si>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</si>
  <si>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</si>
  <si>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</si>
  <si>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</si>
  <si>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</si>
  <si>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</si>
  <si>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</si>
  <si>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</si>
  <si>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</si>
  <si>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</si>
  <si>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</si>
  <si>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</si>
  <si>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</si>
  <si>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</si>
  <si>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</si>
  <si>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</si>
  <si>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</si>
  <si>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</si>
  <si>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</si>
  <si>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</si>
  <si>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</si>
  <si>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</si>
  <si>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</si>
  <si>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</si>
  <si>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</si>
  <si>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</si>
  <si>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</si>
  <si>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</si>
  <si>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</si>
  <si>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</si>
  <si>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</si>
  <si>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</si>
  <si>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</si>
  <si>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</si>
  <si>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</si>
  <si>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</si>
  <si>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</si>
  <si>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</si>
  <si>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</si>
  <si>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</si>
  <si>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</si>
  <si>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</si>
  <si>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</si>
  <si>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</si>
  <si>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</si>
  <si>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</si>
  <si>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</si>
  <si>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</si>
  <si>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</si>
  <si>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</si>
  <si>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</si>
  <si>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</si>
  <si>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</si>
  <si>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</si>
  <si>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</si>
  <si>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</si>
  <si>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</si>
  <si>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</si>
  <si>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</si>
  <si>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</si>
  <si>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</si>
  <si>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</si>
  <si>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</si>
  <si>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</si>
  <si>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</si>
  <si>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</si>
  <si>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</si>
  <si>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</si>
  <si>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</si>
  <si>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</si>
  <si>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</si>
  <si>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</si>
  <si>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</si>
  <si>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</si>
  <si>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</si>
  <si>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</si>
  <si>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</si>
  <si>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</si>
  <si>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</si>
  <si>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</si>
  <si>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</si>
  <si>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</si>
  <si>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</si>
  <si>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</si>
  <si>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</si>
  <si>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</si>
  <si>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</si>
  <si>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</si>
  <si>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</si>
  <si>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</si>
  <si>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</si>
  <si>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</si>
  <si>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</si>
  <si>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</si>
  <si>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</si>
  <si>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</si>
  <si>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</si>
  <si>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</si>
  <si>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</si>
  <si>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</si>
  <si>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</si>
  <si>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</si>
  <si>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</si>
  <si>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</si>
  <si>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</si>
  <si>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</si>
  <si>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</si>
  <si>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</si>
  <si>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</si>
  <si>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</si>
  <si>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</si>
  <si>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</si>
  <si>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</si>
  <si>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</si>
  <si>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</si>
  <si>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</si>
  <si>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</si>
  <si>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</si>
  <si>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</si>
  <si>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</si>
  <si>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</si>
  <si>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</si>
  <si>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</si>
  <si>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</si>
  <si>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</si>
  <si>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</si>
  <si>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</si>
  <si>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</si>
  <si>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</si>
  <si>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</si>
  <si>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</si>
  <si>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</si>
  <si>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</si>
  <si>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</si>
  <si>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</si>
  <si>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</si>
  <si>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</si>
  <si>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</si>
  <si>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</si>
  <si>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</si>
  <si>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</si>
  <si>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</si>
  <si>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</si>
  <si>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</si>
  <si>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</si>
  <si>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</si>
  <si>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</si>
  <si>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</si>
  <si>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</si>
  <si>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</si>
  <si>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</si>
  <si>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</si>
  <si>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</si>
  <si>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</si>
  <si>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</si>
  <si>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</si>
  <si>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</si>
  <si>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</si>
  <si>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</si>
  <si>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</si>
  <si>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</si>
  <si>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</si>
  <si>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</si>
  <si>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</si>
  <si>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</si>
  <si>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</si>
  <si>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</si>
  <si>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</si>
  <si>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</si>
  <si>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</si>
  <si>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</si>
  <si>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</si>
  <si>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</si>
  <si>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</si>
  <si>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</si>
  <si>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</si>
  <si>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</si>
  <si>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</si>
  <si>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</si>
  <si>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</si>
  <si>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</si>
  <si>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</si>
  <si>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</si>
  <si>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</si>
  <si>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</si>
  <si>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</si>
  <si>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</si>
  <si>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</si>
  <si>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</si>
  <si>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</si>
  <si>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</si>
  <si>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</si>
  <si>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</si>
  <si>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</si>
  <si>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</si>
  <si>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</si>
  <si>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</si>
  <si>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</si>
  <si>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</si>
  <si>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</si>
  <si>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</si>
  <si>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</si>
  <si>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</si>
  <si>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</si>
  <si>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</si>
  <si>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</si>
  <si>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</si>
  <si>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</si>
  <si>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</si>
  <si>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</si>
  <si>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</si>
  <si>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</si>
  <si>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</si>
  <si>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</si>
  <si>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</si>
  <si>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</si>
  <si>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</si>
  <si>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</si>
  <si>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</si>
  <si>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</si>
  <si>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</si>
  <si>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</si>
  <si>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</si>
  <si>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</si>
  <si>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</si>
  <si>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</si>
  <si>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</si>
  <si>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</si>
  <si>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</si>
  <si>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</si>
  <si>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</si>
  <si>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</si>
  <si>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</si>
  <si>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</si>
  <si>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</si>
  <si>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</si>
  <si>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</si>
  <si>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</si>
  <si>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</si>
  <si>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</si>
  <si>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</si>
  <si>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</si>
  <si>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</si>
  <si>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</si>
  <si>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</si>
  <si>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</si>
  <si>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</si>
  <si>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</si>
  <si>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</si>
  <si>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</si>
  <si>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</si>
  <si>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</si>
  <si>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</si>
  <si>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</si>
  <si>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</si>
  <si>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</si>
  <si>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</si>
  <si>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</si>
  <si>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</si>
  <si>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</si>
  <si>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</si>
  <si>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</si>
  <si>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</si>
  <si>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</si>
  <si>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</si>
  <si>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</si>
  <si>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</si>
  <si>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</si>
  <si>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</si>
  <si>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</si>
  <si>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</si>
  <si>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</si>
  <si>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</si>
  <si>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</si>
  <si>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</si>
  <si>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</si>
  <si>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</si>
  <si>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</si>
  <si>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</si>
  <si>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</si>
  <si>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</si>
  <si>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</si>
  <si>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</si>
  <si>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</si>
  <si>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</si>
  <si>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</si>
  <si>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</si>
  <si>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</si>
  <si>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</si>
  <si>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</si>
  <si>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</si>
  <si>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</si>
  <si>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</si>
  <si>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</si>
  <si>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</si>
  <si>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</si>
  <si>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</si>
  <si>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</si>
  <si>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</si>
  <si>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</si>
  <si>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</si>
  <si>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</si>
  <si>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</si>
  <si>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</si>
  <si>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</si>
  <si>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</si>
  <si>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</si>
  <si>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</si>
  <si>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</si>
  <si>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</si>
  <si>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</si>
  <si>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</si>
  <si>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</si>
  <si>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</si>
  <si>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</si>
  <si>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</si>
  <si>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</si>
  <si>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</si>
  <si>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</si>
  <si>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</si>
  <si>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</si>
  <si>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</si>
  <si>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</si>
  <si>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</si>
  <si>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</si>
  <si>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</si>
  <si>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</si>
  <si>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</si>
  <si>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</si>
  <si>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</si>
  <si>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</si>
  <si>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</si>
  <si>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</si>
  <si>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</si>
  <si>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</si>
  <si>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</si>
  <si>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</si>
  <si>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</si>
  <si>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</si>
  <si>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</si>
  <si>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</si>
  <si>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</si>
  <si>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</si>
  <si>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</si>
  <si>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</si>
  <si>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</si>
  <si>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</si>
  <si>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</si>
  <si>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</si>
  <si>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</si>
  <si>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</si>
  <si>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</si>
  <si>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</si>
  <si>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</si>
  <si>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</si>
  <si>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</si>
  <si>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</si>
  <si>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</si>
  <si>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</si>
  <si>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</si>
  <si>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</si>
  <si>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</si>
  <si>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</si>
  <si>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</si>
  <si>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</si>
  <si>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</si>
  <si>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</si>
  <si>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</si>
  <si>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</si>
  <si>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</si>
  <si>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</si>
  <si>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</si>
  <si>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</si>
  <si>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</si>
  <si>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</si>
  <si>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</si>
  <si>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</si>
  <si>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</si>
  <si>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</si>
  <si>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</si>
  <si>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</si>
  <si>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</si>
  <si>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</si>
  <si>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</si>
  <si>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</si>
  <si>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</si>
  <si>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</si>
  <si>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</si>
  <si>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</si>
  <si>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</si>
  <si>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</si>
  <si>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</si>
  <si>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</si>
  <si>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</si>
  <si>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</si>
  <si>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</si>
  <si>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</si>
  <si>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</si>
  <si>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</si>
  <si>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</si>
  <si>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</si>
  <si>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</si>
  <si>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</si>
  <si>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</si>
  <si>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</si>
  <si>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</si>
  <si>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</si>
  <si>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</si>
  <si>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</si>
  <si>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</si>
  <si>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</si>
  <si>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</si>
  <si>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</si>
  <si>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</si>
  <si>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</si>
  <si>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</si>
  <si>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</si>
  <si>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</si>
  <si>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</si>
  <si>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</si>
  <si>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</si>
  <si>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</si>
  <si>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</si>
  <si>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</si>
  <si>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</si>
  <si>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</si>
  <si>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</si>
  <si>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</si>
  <si>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</si>
  <si>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</si>
  <si>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</si>
  <si>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</si>
  <si>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</si>
  <si>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</si>
  <si>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</si>
  <si>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</si>
  <si>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</si>
  <si>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</si>
  <si>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</si>
  <si>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</si>
  <si>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</si>
  <si>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</si>
  <si>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</si>
  <si>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</si>
  <si>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</si>
  <si>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</si>
  <si>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</si>
  <si>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</si>
  <si>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</si>
  <si>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</si>
  <si>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</si>
  <si>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</si>
  <si>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</si>
  <si>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</si>
  <si>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</si>
  <si>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</si>
  <si>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</si>
  <si>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</si>
  <si>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</si>
  <si>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</si>
  <si>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</si>
  <si>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</si>
  <si>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</si>
  <si>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</si>
  <si>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</si>
  <si>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</si>
  <si>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</si>
  <si>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</si>
  <si>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</si>
  <si>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</si>
  <si>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</si>
  <si>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</si>
  <si>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</si>
  <si>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</si>
  <si>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</si>
  <si>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</si>
  <si>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</si>
  <si>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</si>
  <si>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</si>
  <si>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</si>
  <si>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</si>
  <si>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</si>
  <si>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</si>
  <si>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</si>
  <si>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</si>
  <si>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</si>
  <si>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</si>
  <si>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</si>
  <si>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</si>
  <si>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</si>
  <si>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</si>
  <si>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</si>
  <si>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</si>
  <si>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</si>
  <si>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</si>
  <si>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</si>
  <si>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</si>
  <si>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</si>
  <si>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</si>
  <si>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</si>
  <si>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</si>
  <si>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</si>
  <si>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</si>
  <si>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</si>
  <si>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</si>
  <si>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</si>
  <si>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</si>
  <si>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</si>
  <si>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</si>
  <si>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</si>
  <si>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</si>
  <si>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</si>
  <si>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</si>
  <si>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</si>
  <si>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</si>
  <si>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</si>
  <si>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</si>
  <si>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</si>
  <si>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</si>
  <si>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</si>
  <si>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</si>
  <si>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</si>
  <si>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</si>
  <si>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</si>
  <si>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</si>
  <si>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</si>
  <si>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</si>
  <si>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</si>
  <si>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</si>
  <si>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</si>
  <si>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</si>
  <si>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</si>
  <si>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</si>
  <si>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</si>
  <si>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</si>
  <si>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</si>
  <si>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</si>
  <si>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</si>
  <si>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</si>
  <si>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</si>
  <si>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</si>
  <si>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</si>
  <si>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</si>
  <si>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</si>
  <si>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</si>
  <si>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</si>
  <si>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</si>
  <si>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</si>
  <si>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</si>
  <si>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</si>
  <si>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</si>
  <si>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</si>
  <si>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</si>
  <si>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</si>
  <si>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</si>
  <si>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</si>
  <si>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</si>
  <si>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</si>
  <si>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</si>
  <si>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</si>
  <si>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</si>
  <si>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</si>
  <si>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</si>
  <si>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</si>
  <si>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</si>
  <si>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</si>
  <si>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</si>
  <si>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</si>
  <si>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</si>
  <si>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</si>
  <si>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</si>
  <si>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</si>
  <si>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</si>
  <si>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</si>
  <si>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</si>
  <si>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</si>
  <si>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</si>
  <si>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</si>
  <si>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</si>
  <si>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</si>
  <si>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</si>
  <si>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</si>
  <si>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</si>
  <si>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</si>
  <si>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</si>
  <si>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</si>
  <si>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</si>
  <si>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</si>
  <si>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</si>
  <si>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</si>
  <si>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</si>
  <si>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</si>
  <si>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</si>
  <si>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</si>
  <si>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</si>
  <si>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</si>
  <si>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</si>
  <si>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</si>
  <si>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</si>
  <si>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</si>
  <si>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</si>
  <si>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</si>
  <si>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</si>
  <si>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</si>
  <si>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</si>
  <si>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</si>
  <si>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</si>
  <si>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</si>
  <si>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</si>
  <si>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</si>
  <si>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</si>
  <si>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</si>
  <si>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</si>
  <si>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</si>
  <si>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</si>
  <si>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</si>
  <si>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</si>
  <si>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</si>
  <si>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</si>
  <si>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</si>
  <si>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</si>
  <si>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</si>
  <si>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</si>
  <si>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</si>
  <si>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</si>
  <si>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</si>
  <si>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</si>
  <si>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</si>
  <si>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</si>
  <si>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</si>
  <si>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</si>
  <si>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</si>
  <si>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</si>
  <si>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</si>
  <si>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</si>
  <si>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</si>
  <si>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</si>
  <si>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</si>
  <si>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</si>
  <si>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</si>
  <si>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</si>
  <si>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</si>
  <si>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</si>
  <si>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</si>
  <si>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</si>
  <si>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</si>
  <si>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</si>
  <si>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</si>
  <si>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</si>
  <si>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</si>
  <si>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</si>
  <si>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</si>
  <si>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</si>
  <si>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</si>
  <si>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</si>
  <si>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</si>
  <si>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</si>
  <si>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</si>
  <si>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</si>
  <si>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</si>
  <si>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</si>
  <si>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</si>
  <si>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</si>
  <si>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</si>
  <si>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</si>
  <si>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</si>
  <si>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</si>
  <si>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</si>
  <si>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</si>
  <si>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</si>
  <si>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</si>
  <si>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</si>
  <si>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</si>
  <si>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</si>
  <si>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</si>
  <si>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</si>
  <si>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</si>
  <si>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</si>
  <si>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</si>
  <si>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</si>
  <si>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</si>
  <si>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</si>
  <si>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</si>
  <si>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</si>
  <si>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</si>
  <si>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</si>
  <si>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</si>
  <si>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</si>
  <si>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</si>
  <si>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</si>
  <si>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</si>
  <si>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</si>
  <si>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</si>
  <si>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</si>
  <si>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</si>
  <si>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</si>
  <si>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</si>
  <si>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</si>
  <si>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</si>
  <si>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</si>
  <si>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</si>
  <si>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</si>
  <si>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</si>
  <si>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</si>
  <si>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</si>
  <si>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</si>
  <si>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</si>
  <si>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</si>
  <si>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</si>
  <si>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</si>
  <si>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</si>
  <si>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</si>
  <si>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</si>
  <si>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</si>
  <si>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</si>
  <si>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</si>
  <si>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</si>
  <si>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</si>
  <si>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</si>
  <si>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</si>
  <si>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</si>
  <si>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</si>
  <si>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</si>
  <si>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</si>
  <si>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</si>
  <si>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</si>
  <si>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</si>
  <si>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</si>
  <si>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</si>
  <si>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</si>
  <si>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</si>
  <si>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</si>
  <si>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</si>
  <si>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</si>
  <si>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</si>
  <si>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</si>
  <si>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</si>
  <si>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</si>
  <si>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</si>
  <si>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</si>
  <si>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</si>
  <si>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</si>
  <si>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</si>
  <si>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</si>
  <si>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</si>
  <si>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</si>
  <si>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</si>
  <si>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</si>
  <si>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</si>
  <si>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</si>
  <si>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</si>
  <si>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</si>
  <si>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</si>
  <si>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</si>
  <si>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</si>
  <si>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</si>
  <si>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</si>
  <si>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</si>
  <si>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</si>
  <si>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</si>
  <si>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</si>
  <si>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</si>
  <si>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</si>
  <si>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</si>
  <si>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</si>
  <si>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</si>
  <si>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</si>
  <si>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</si>
  <si>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</si>
  <si>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</si>
  <si>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</si>
  <si>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</si>
  <si>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</si>
  <si>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</si>
  <si>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</si>
  <si>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</si>
  <si>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</si>
  <si>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</si>
  <si>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</si>
  <si>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</si>
  <si>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</si>
  <si>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</si>
  <si>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</si>
  <si>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</si>
  <si>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</si>
  <si>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</si>
  <si>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</si>
  <si>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</si>
  <si>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</si>
  <si>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</si>
  <si>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</si>
  <si>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</si>
  <si>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</si>
  <si>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</si>
  <si>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</si>
  <si>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</si>
  <si>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</si>
  <si>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</si>
  <si>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</si>
  <si>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</si>
  <si>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</si>
  <si>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</si>
  <si>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</si>
  <si>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</si>
  <si>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</si>
  <si>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</si>
  <si>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</si>
  <si>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</si>
  <si>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</si>
  <si>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</si>
  <si>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</si>
  <si>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</si>
  <si>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</si>
  <si>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</si>
  <si>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</si>
  <si>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</si>
  <si>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</si>
  <si>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</si>
  <si>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</si>
  <si>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</si>
  <si>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</si>
  <si>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</si>
  <si>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</si>
  <si>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</si>
  <si>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</si>
  <si>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</si>
  <si>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</si>
  <si>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</si>
  <si>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</si>
  <si>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</si>
  <si>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</si>
  <si>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</si>
  <si>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</si>
  <si>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</si>
  <si>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</si>
  <si>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</si>
  <si>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</si>
  <si>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</si>
  <si>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</si>
  <si>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</si>
  <si>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</si>
  <si>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</si>
  <si>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</si>
  <si>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</si>
  <si>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</si>
  <si>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</si>
  <si>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</si>
  <si>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</si>
  <si>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</si>
  <si>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</si>
  <si>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</si>
  <si>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</si>
  <si>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</si>
  <si>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</si>
  <si>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</si>
  <si>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</si>
  <si>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</si>
  <si>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</si>
  <si>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</si>
  <si>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</si>
  <si>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</si>
  <si>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</si>
  <si>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</si>
  <si>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</si>
  <si>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</si>
  <si>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</si>
  <si>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</si>
  <si>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</si>
  <si>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</si>
  <si>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</si>
  <si>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</si>
  <si>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</si>
  <si>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</si>
  <si>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</si>
  <si>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</si>
  <si>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</si>
  <si>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</si>
  <si>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</si>
  <si>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</si>
  <si>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</si>
  <si>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</si>
  <si>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</si>
  <si>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</si>
  <si>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</si>
  <si>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</si>
  <si>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</si>
  <si>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</si>
  <si>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</si>
  <si>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</si>
  <si>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</si>
  <si>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</si>
  <si>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</si>
  <si>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</si>
  <si>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</si>
  <si>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</si>
  <si>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</si>
  <si>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</si>
  <si>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</si>
  <si>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</si>
  <si>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</si>
  <si>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</si>
  <si>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</si>
  <si>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</si>
  <si>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</si>
  <si>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</si>
  <si>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</si>
  <si>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</si>
  <si>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</si>
  <si>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</si>
  <si>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</si>
  <si>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</si>
  <si>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</si>
  <si>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</si>
  <si>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</si>
  <si>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</si>
  <si>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</si>
  <si>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</si>
  <si>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</si>
  <si>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</si>
  <si>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</si>
  <si>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</si>
  <si>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</si>
  <si>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</si>
  <si>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</si>
  <si>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</si>
  <si>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</si>
  <si>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</si>
  <si>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</si>
  <si>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</si>
  <si>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</si>
  <si>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</si>
  <si>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</si>
  <si>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</si>
  <si>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</si>
  <si>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</si>
  <si>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</si>
  <si>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</si>
  <si>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</si>
  <si>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</si>
  <si>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</si>
  <si>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</si>
  <si>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</si>
  <si>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</si>
  <si>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</si>
  <si>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</si>
  <si>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</si>
  <si>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</si>
  <si>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</si>
  <si>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</si>
  <si>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</si>
  <si>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</si>
  <si>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</si>
  <si>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</si>
  <si>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</si>
  <si>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</si>
  <si>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</si>
  <si>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</si>
  <si>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</si>
  <si>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</si>
  <si>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</si>
  <si>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</si>
  <si>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</si>
  <si>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</si>
  <si>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</si>
  <si>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</si>
  <si>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</si>
  <si>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</si>
  <si>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</si>
  <si>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</si>
  <si>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</si>
  <si>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</si>
  <si>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</si>
  <si>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</si>
  <si>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</si>
  <si>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</si>
  <si>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</si>
  <si>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</si>
  <si>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</si>
  <si>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</si>
  <si>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</si>
  <si>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</si>
  <si>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</si>
  <si>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</si>
  <si>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</si>
  <si>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</si>
  <si>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</si>
  <si>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</si>
  <si>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</si>
  <si>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</si>
  <si>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</si>
  <si>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</si>
  <si>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</si>
  <si>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</si>
  <si>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</si>
  <si>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</si>
  <si>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</si>
  <si>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</si>
  <si>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</si>
  <si>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</si>
  <si>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</si>
  <si>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</si>
  <si>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</si>
  <si>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</si>
  <si>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</si>
  <si>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</si>
  <si>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</si>
  <si>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</si>
  <si>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</si>
  <si>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</si>
  <si>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</si>
  <si>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</si>
  <si>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</si>
  <si>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</si>
  <si>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</si>
  <si>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</si>
  <si>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</si>
  <si>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</si>
  <si>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</si>
  <si>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</si>
  <si>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</si>
  <si>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</si>
  <si>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</si>
  <si>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</si>
  <si>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</si>
  <si>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</si>
  <si>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</si>
  <si>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</si>
  <si>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</si>
  <si>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</si>
  <si>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</si>
  <si>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</si>
  <si>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</si>
  <si>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</si>
  <si>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</si>
  <si>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</si>
  <si>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</si>
  <si>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</si>
  <si>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</si>
  <si>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</si>
  <si>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</si>
  <si>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</si>
  <si>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</si>
  <si>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</si>
  <si>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</si>
  <si>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</si>
  <si>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</si>
  <si>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</si>
  <si>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</si>
  <si>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</si>
  <si>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</si>
  <si>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</si>
  <si>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</si>
  <si>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</si>
  <si>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</si>
  <si>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</si>
  <si>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</si>
  <si>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</si>
  <si>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</si>
  <si>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</si>
  <si>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</si>
  <si>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</si>
  <si>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</si>
  <si>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</si>
  <si>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</si>
  <si>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</si>
  <si>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</si>
  <si>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</si>
  <si>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</si>
  <si>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</si>
  <si>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</si>
  <si>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</si>
  <si>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</si>
  <si>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</si>
  <si>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</si>
  <si>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</si>
  <si>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</si>
  <si>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</si>
  <si>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</si>
  <si>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</si>
  <si>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</si>
  <si>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</si>
  <si>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</si>
  <si>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</si>
  <si>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</si>
  <si>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</si>
  <si>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</si>
  <si>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</si>
  <si>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</si>
  <si>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</si>
  <si>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</si>
  <si>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</si>
  <si>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</si>
  <si>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</si>
  <si>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</si>
  <si>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</si>
  <si>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</si>
  <si>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</si>
  <si>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</si>
  <si>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</si>
  <si>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</si>
  <si>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</si>
  <si>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</si>
  <si>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</si>
  <si>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</si>
  <si>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</si>
  <si>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</si>
  <si>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</si>
  <si>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</si>
  <si>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</si>
  <si>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</si>
  <si>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</si>
  <si>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</si>
  <si>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</si>
  <si>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</si>
  <si>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</si>
  <si>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</si>
  <si>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</si>
  <si>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</si>
  <si>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</si>
  <si>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</si>
  <si>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</si>
  <si>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</si>
  <si>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</si>
  <si>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</si>
  <si>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</si>
  <si>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</si>
  <si>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</si>
  <si>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</si>
  <si>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</si>
  <si>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</si>
  <si>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</si>
  <si>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</si>
  <si>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</si>
  <si>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</si>
  <si>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</si>
  <si>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</si>
  <si>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</si>
  <si>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</si>
  <si>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</si>
  <si>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</si>
  <si>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</si>
  <si>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</si>
  <si>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</si>
  <si>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</si>
  <si>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</si>
  <si>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</si>
  <si>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</si>
  <si>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</si>
  <si>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</si>
  <si>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</si>
  <si>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</si>
  <si>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</si>
  <si>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</si>
  <si>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</si>
  <si>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</si>
  <si>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</si>
  <si>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</si>
  <si>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</si>
  <si>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</si>
  <si>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</si>
  <si>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</si>
  <si>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</si>
  <si>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</si>
  <si>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</si>
  <si>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</si>
  <si>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</si>
  <si>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</si>
  <si>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</si>
  <si>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</si>
  <si>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</si>
  <si>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</si>
  <si>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</si>
  <si>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</si>
  <si>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</si>
  <si>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</si>
  <si>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</si>
  <si>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</si>
  <si>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</si>
  <si>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</si>
  <si>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</si>
  <si>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</si>
  <si>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</si>
  <si>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</si>
  <si>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</si>
  <si>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</si>
  <si>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</si>
  <si>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</si>
  <si>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</si>
  <si>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</si>
  <si>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</si>
  <si>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</si>
  <si>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</si>
  <si>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</si>
  <si>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</si>
  <si>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</si>
  <si>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</si>
  <si>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</si>
  <si>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</si>
  <si>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</si>
  <si>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</si>
  <si>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</si>
  <si>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</si>
  <si>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</si>
  <si>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</si>
  <si>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</si>
  <si>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</si>
  <si>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</si>
  <si>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</si>
  <si>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</si>
  <si>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</si>
  <si>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</si>
  <si>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</si>
  <si>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</si>
  <si>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</si>
  <si>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</si>
  <si>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</si>
  <si>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</si>
  <si>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</si>
  <si>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</si>
  <si>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</si>
  <si>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</si>
  <si>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</si>
  <si>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</si>
  <si>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</si>
  <si>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</si>
  <si>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</si>
  <si>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</si>
  <si>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</si>
  <si>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</si>
  <si>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</si>
  <si>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</si>
  <si>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</si>
  <si>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</si>
  <si>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</si>
  <si>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</si>
  <si>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</si>
  <si>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</si>
  <si>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</si>
  <si>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</si>
  <si>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</si>
  <si>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</si>
  <si>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</si>
  <si>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</si>
  <si>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</si>
  <si>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</si>
  <si>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</si>
  <si>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</si>
  <si>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</si>
  <si>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</si>
  <si>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</si>
  <si>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</si>
  <si>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</si>
  <si>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</si>
  <si>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</si>
  <si>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</si>
  <si>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</si>
  <si>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</si>
  <si>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</si>
  <si>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</si>
  <si>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</si>
  <si>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</si>
  <si>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</si>
  <si>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</si>
  <si>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</si>
  <si>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</si>
  <si>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</si>
  <si>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</si>
  <si>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</si>
  <si>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</si>
  <si>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</si>
  <si>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</si>
  <si>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</si>
  <si>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</si>
  <si>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</si>
  <si>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</si>
  <si>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</si>
  <si>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</si>
  <si>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</si>
  <si>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</si>
  <si>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</si>
  <si>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</si>
  <si>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</si>
  <si>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</si>
  <si>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</si>
  <si>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</si>
  <si>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</si>
  <si>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</si>
  <si>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</si>
  <si>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</si>
  <si>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</si>
  <si>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</si>
  <si>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</si>
  <si>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</si>
  <si>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</si>
  <si>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</si>
  <si>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</si>
  <si>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</si>
  <si>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</si>
  <si>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</si>
  <si>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</si>
  <si>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</si>
  <si>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</si>
  <si>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</si>
  <si>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</si>
  <si>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</si>
  <si>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</si>
  <si>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</si>
  <si>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</si>
  <si>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</si>
  <si>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</si>
  <si>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</si>
  <si>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</si>
  <si>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</si>
  <si>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</si>
  <si>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</si>
  <si>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</si>
  <si>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</si>
  <si>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</si>
  <si>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</si>
  <si>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</si>
  <si>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</si>
  <si>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</si>
  <si>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</si>
  <si>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</si>
  <si>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</si>
  <si>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</si>
  <si>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</si>
  <si>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</si>
  <si>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</si>
  <si>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</si>
  <si>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</si>
  <si>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</si>
  <si>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</si>
  <si>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</si>
  <si>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</si>
  <si>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</si>
  <si>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</si>
  <si>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</si>
  <si>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</si>
  <si>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</si>
  <si>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</si>
  <si>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</si>
  <si>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</si>
  <si>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</si>
  <si>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</si>
  <si>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</si>
  <si>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</si>
  <si>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</si>
  <si>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</si>
  <si>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</si>
  <si>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</si>
  <si>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</si>
  <si>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</si>
  <si>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</si>
  <si>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</si>
  <si>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</si>
  <si>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</si>
  <si>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</si>
  <si>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</si>
  <si>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</si>
  <si>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</si>
  <si>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</si>
  <si>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</si>
  <si>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</si>
  <si>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</si>
  <si>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</si>
  <si>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</si>
  <si>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</si>
  <si>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</si>
  <si>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</si>
  <si>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</si>
  <si>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</si>
  <si>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</si>
  <si>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</si>
  <si>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</si>
  <si>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</si>
  <si>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</si>
  <si>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</si>
  <si>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</si>
  <si>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</si>
  <si>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</si>
  <si>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</si>
  <si>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</si>
  <si>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</si>
  <si>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</si>
  <si>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</si>
  <si>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</si>
  <si>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</si>
  <si>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</si>
  <si>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</si>
  <si>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</si>
  <si>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</si>
  <si>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</si>
  <si>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</si>
  <si>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</si>
  <si>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</si>
  <si>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</si>
  <si>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</si>
  <si>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</si>
  <si>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</si>
  <si>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</si>
  <si>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</si>
  <si>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</si>
  <si>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</si>
  <si>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</si>
  <si>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</si>
  <si>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</si>
  <si>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</si>
  <si>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</si>
  <si>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</si>
  <si>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</si>
  <si>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</si>
  <si>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</si>
  <si>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</si>
  <si>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</si>
  <si>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</si>
  <si>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</si>
  <si>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</si>
  <si>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</si>
  <si>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</si>
  <si>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</si>
  <si>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</si>
  <si>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</si>
  <si>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</si>
  <si>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</si>
  <si>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</si>
  <si>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</si>
  <si>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</si>
  <si>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</si>
  <si>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</si>
  <si>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</si>
  <si>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</si>
  <si>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</si>
  <si>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</si>
  <si>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</si>
  <si>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</si>
  <si>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</si>
  <si>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</si>
  <si>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</si>
  <si>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</si>
  <si>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</si>
  <si>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</si>
  <si>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</si>
  <si>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</si>
  <si>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</si>
  <si>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</si>
  <si>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</si>
  <si>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</si>
  <si>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</si>
  <si>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</si>
  <si>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</si>
  <si>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</si>
  <si>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</si>
  <si>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</si>
  <si>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</si>
  <si>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</si>
  <si>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</si>
  <si>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</si>
  <si>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</si>
  <si>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</si>
  <si>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</si>
  <si>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</si>
  <si>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</si>
  <si>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</si>
  <si>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</si>
  <si>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</si>
  <si>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</si>
  <si>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</si>
  <si>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</si>
  <si>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</si>
  <si>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</si>
  <si>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</si>
  <si>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</si>
  <si>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</si>
  <si>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</si>
  <si>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</si>
  <si>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</si>
  <si>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</si>
  <si>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</si>
  <si>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</si>
  <si>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</si>
  <si>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</si>
  <si>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</si>
  <si>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</si>
  <si>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</si>
  <si>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</si>
  <si>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</si>
  <si>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</si>
  <si>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</si>
  <si>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</si>
  <si>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</si>
  <si>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</si>
  <si>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</si>
  <si>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</si>
  <si>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</si>
  <si>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</si>
  <si>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</si>
  <si>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</si>
  <si>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</si>
  <si>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</si>
  <si>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</si>
  <si>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</si>
  <si>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</si>
  <si>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</si>
  <si>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</si>
  <si>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</si>
  <si>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</si>
  <si>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</si>
  <si>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</si>
  <si>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</si>
  <si>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</si>
  <si>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</si>
  <si>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</si>
  <si>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</si>
  <si>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</si>
  <si>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</si>
  <si>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</si>
  <si>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</si>
  <si>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</si>
  <si>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</si>
  <si>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</si>
  <si>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</si>
  <si>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</si>
  <si>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</si>
  <si>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</si>
  <si>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</si>
  <si>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</si>
  <si>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</si>
  <si>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</si>
  <si>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</si>
  <si>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</si>
  <si>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</si>
  <si>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</si>
  <si>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</si>
  <si>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</si>
  <si>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</si>
  <si>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</si>
  <si>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</si>
  <si>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</si>
  <si>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</si>
  <si>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</si>
  <si>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</si>
  <si>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</si>
  <si>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</si>
  <si>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</si>
  <si>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</si>
  <si>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</si>
  <si>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</si>
  <si>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</si>
  <si>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</si>
  <si>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</si>
  <si>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</si>
  <si>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</si>
  <si>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</si>
  <si>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</si>
  <si>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</si>
  <si>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</si>
  <si>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</si>
  <si>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</si>
  <si>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</si>
  <si>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</si>
  <si>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</si>
  <si>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</si>
  <si>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</si>
  <si>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</si>
  <si>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</si>
  <si>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</si>
  <si>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</si>
  <si>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</si>
  <si>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</si>
  <si>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</si>
  <si>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</si>
  <si>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</si>
  <si>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</si>
  <si>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</si>
  <si>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</si>
  <si>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</si>
  <si>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</si>
  <si>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</si>
  <si>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</si>
  <si>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</si>
  <si>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</si>
  <si>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</si>
  <si>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</si>
  <si>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</si>
  <si>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</si>
  <si>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</si>
  <si>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</si>
  <si>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</si>
  <si>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</si>
  <si>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</si>
  <si>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</si>
  <si>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</si>
  <si>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</si>
  <si>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</si>
  <si>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</si>
  <si>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</si>
  <si>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</si>
  <si>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</si>
  <si>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</si>
  <si>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</si>
  <si>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</si>
  <si>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</si>
  <si>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</si>
  <si>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</si>
  <si>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</si>
  <si>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</si>
  <si>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</si>
  <si>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</si>
  <si>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</si>
  <si>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</si>
  <si>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</si>
  <si>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</si>
  <si>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</si>
  <si>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</si>
  <si>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</si>
  <si>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</si>
  <si>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</si>
  <si>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</si>
  <si>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</si>
  <si>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</si>
  <si>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</si>
  <si>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</si>
  <si>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</si>
  <si>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</si>
  <si>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</si>
  <si>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</si>
  <si>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</si>
  <si>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</si>
  <si>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</si>
  <si>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</si>
  <si>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</si>
  <si>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</si>
  <si>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</si>
  <si>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</si>
  <si>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</si>
  <si>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</si>
  <si>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</si>
  <si>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</si>
  <si>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</si>
  <si>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</si>
  <si>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</si>
  <si>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</si>
  <si>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</si>
  <si>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</si>
  <si>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</si>
  <si>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</si>
  <si>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</si>
  <si>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</si>
  <si>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</si>
  <si>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</si>
  <si>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</si>
  <si>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</si>
  <si>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</si>
  <si>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</si>
  <si>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</si>
  <si>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</si>
  <si>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</si>
  <si>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</si>
  <si>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</si>
  <si>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</si>
  <si>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</si>
  <si>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</si>
  <si>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</si>
  <si>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</si>
  <si>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</si>
  <si>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</si>
  <si>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</si>
  <si>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</si>
  <si>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</si>
  <si>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</si>
  <si>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</si>
  <si>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</si>
  <si>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</si>
  <si>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</si>
  <si>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</si>
  <si>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</si>
  <si>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</si>
  <si>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</si>
  <si>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</si>
  <si>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</si>
  <si>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</si>
  <si>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</si>
  <si>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</si>
  <si>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</si>
  <si>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</si>
  <si>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</si>
  <si>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</si>
  <si>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</si>
  <si>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</si>
  <si>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</si>
  <si>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</si>
  <si>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</si>
  <si>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</si>
  <si>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</si>
  <si>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</si>
  <si>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</si>
  <si>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</si>
  <si>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</si>
  <si>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</si>
  <si>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</si>
  <si>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</si>
  <si>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</si>
  <si>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</si>
  <si>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</si>
  <si>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</si>
  <si>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</si>
  <si>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</si>
  <si>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</si>
  <si>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</si>
  <si>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</si>
  <si>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</si>
  <si>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</si>
  <si>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</si>
  <si>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</si>
  <si>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</si>
  <si>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</si>
  <si>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</si>
  <si>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</si>
  <si>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</si>
  <si>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</si>
  <si>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</si>
  <si>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</si>
  <si>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</si>
  <si>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</si>
  <si>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</si>
  <si>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</si>
  <si>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</si>
  <si>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</si>
  <si>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</si>
  <si>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</si>
  <si>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</si>
  <si>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</si>
  <si>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</si>
  <si>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</si>
  <si>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</si>
  <si>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</si>
  <si>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</si>
  <si>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</si>
  <si>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</si>
  <si>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</si>
  <si>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</si>
  <si>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</si>
  <si>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</si>
  <si>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</si>
  <si>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</si>
  <si>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</si>
  <si>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</si>
  <si>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</si>
  <si>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</si>
  <si>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</si>
  <si>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</si>
  <si>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</si>
  <si>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</si>
  <si>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</si>
  <si>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</si>
  <si>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</si>
  <si>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</si>
  <si>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</si>
  <si>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</si>
  <si>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</si>
  <si>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</si>
  <si>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</si>
  <si>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</si>
  <si>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</si>
  <si>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</si>
  <si>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</si>
  <si>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</si>
  <si>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</si>
  <si>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</si>
  <si>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</si>
  <si>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</si>
  <si>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</si>
  <si>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</si>
  <si>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</si>
  <si>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</si>
  <si>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</si>
  <si>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</si>
  <si>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</si>
  <si>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</si>
  <si>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</si>
  <si>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</si>
  <si>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</si>
  <si>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</si>
  <si>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</si>
  <si>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</si>
  <si>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</si>
  <si>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</si>
  <si>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</si>
  <si>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</si>
  <si>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</si>
  <si>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</si>
  <si>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</si>
  <si>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</si>
  <si>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</si>
  <si>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</si>
  <si>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</si>
  <si>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</si>
  <si>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</si>
  <si>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</si>
  <si>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</si>
  <si>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</si>
  <si>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</si>
  <si>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</si>
  <si>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</si>
  <si>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</si>
  <si>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</si>
  <si>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</si>
  <si>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</si>
  <si>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</si>
  <si>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</si>
  <si>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</si>
  <si>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</si>
  <si>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</si>
  <si>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</si>
  <si>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</si>
  <si>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</si>
  <si>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</si>
  <si>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</si>
  <si>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</si>
  <si>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</si>
  <si>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</si>
  <si>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</si>
  <si>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</si>
  <si>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</si>
  <si>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</si>
  <si>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</si>
  <si>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</si>
  <si>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</si>
  <si>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</si>
  <si>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</si>
  <si>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</si>
  <si>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</si>
  <si>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</si>
  <si>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</si>
  <si>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</si>
  <si>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</si>
  <si>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</si>
  <si>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</si>
  <si>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</si>
  <si>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</si>
  <si>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</si>
  <si>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</si>
  <si>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</si>
  <si>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</si>
  <si>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</si>
  <si>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</si>
  <si>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</si>
  <si>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</si>
  <si>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</si>
  <si>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</si>
  <si>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</si>
  <si>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</si>
  <si>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</si>
  <si>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</si>
  <si>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</si>
  <si>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</si>
  <si>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</si>
  <si>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</si>
  <si>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</si>
  <si>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</si>
  <si>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</si>
  <si>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</si>
  <si>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</si>
  <si>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</si>
  <si>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</si>
  <si>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</si>
  <si>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</si>
  <si>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</si>
  <si>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</si>
  <si>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</si>
  <si>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</si>
  <si>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</si>
  <si>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</si>
  <si>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</si>
  <si>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</si>
  <si>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</si>
  <si>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</si>
  <si>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</si>
  <si>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</si>
  <si>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</si>
  <si>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</si>
  <si>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</si>
  <si>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</si>
  <si>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</si>
  <si>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</si>
  <si>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</si>
  <si>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</si>
  <si>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</si>
  <si>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</si>
  <si>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</si>
  <si>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</si>
  <si>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</si>
  <si>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</si>
  <si>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</si>
  <si>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</si>
  <si>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</si>
  <si>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</si>
  <si>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</si>
  <si>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</si>
  <si>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</si>
  <si>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</si>
  <si>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</si>
  <si>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</si>
  <si>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</si>
  <si>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</si>
  <si>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</si>
  <si>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</si>
  <si>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</si>
  <si>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</si>
  <si>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</si>
  <si>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</si>
  <si>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</si>
  <si>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</si>
  <si>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</si>
  <si>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</si>
  <si>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</si>
  <si>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</si>
  <si>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</si>
  <si>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</si>
  <si>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</si>
  <si>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</si>
  <si>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</si>
  <si>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</si>
  <si>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</si>
  <si>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</si>
  <si>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</si>
  <si>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</si>
  <si>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</si>
  <si>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</si>
  <si>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</si>
  <si>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</si>
  <si>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</si>
  <si>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</si>
  <si>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</si>
  <si>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</si>
  <si>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</si>
  <si>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</si>
  <si>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</si>
  <si>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</si>
  <si>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</si>
  <si>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</si>
  <si>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</si>
  <si>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</si>
  <si>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</si>
  <si>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</si>
  <si>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</si>
  <si>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</si>
  <si>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</si>
  <si>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</si>
  <si>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</si>
  <si>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</si>
  <si>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</si>
  <si>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</si>
  <si>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</si>
  <si>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</si>
  <si>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</si>
  <si>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</si>
  <si>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</si>
  <si>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</si>
  <si>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</si>
  <si>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</si>
  <si>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</si>
  <si>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</si>
  <si>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</si>
  <si>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</si>
  <si>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</si>
  <si>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</si>
  <si>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</si>
  <si>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</si>
  <si>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</si>
  <si>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</si>
  <si>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</si>
  <si>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</si>
  <si>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</si>
  <si>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</si>
  <si>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</si>
  <si>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</si>
  <si>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</si>
  <si>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</si>
  <si>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</si>
  <si>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</si>
  <si>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</si>
  <si>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</si>
  <si>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</si>
  <si>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</si>
  <si>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</si>
  <si>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</si>
  <si>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</si>
  <si>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</si>
  <si>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</si>
  <si>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</si>
  <si>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</si>
  <si>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</si>
  <si>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</si>
  <si>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</si>
  <si>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</si>
  <si>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</si>
  <si>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</si>
  <si>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</si>
  <si>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</si>
  <si>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</si>
  <si>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</si>
  <si>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</si>
  <si>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</si>
  <si>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</si>
  <si>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</si>
  <si>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</si>
  <si>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</si>
  <si>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</si>
  <si>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</si>
  <si>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</si>
  <si>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</si>
  <si>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</si>
  <si>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</si>
  <si>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</si>
  <si>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</si>
  <si>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</si>
  <si>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</si>
  <si>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</si>
  <si>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</si>
  <si>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</si>
  <si>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</si>
  <si>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</si>
  <si>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</si>
  <si>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</si>
  <si>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</si>
  <si>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</si>
  <si>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</si>
  <si>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</si>
  <si>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</si>
  <si>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</si>
  <si>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</si>
  <si>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</si>
  <si>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</si>
  <si>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</si>
  <si>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</si>
  <si>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</si>
  <si>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</si>
  <si>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</si>
  <si>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</si>
  <si>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</si>
  <si>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</si>
  <si>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</si>
  <si>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</si>
  <si>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</si>
  <si>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</si>
  <si>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</si>
  <si>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</si>
  <si>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</si>
  <si>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</si>
  <si>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</si>
  <si>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</si>
  <si>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</si>
  <si>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</si>
  <si>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</si>
  <si>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</si>
  <si>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</si>
  <si>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</si>
  <si>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</si>
  <si>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</si>
  <si>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</si>
  <si>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</si>
  <si>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</si>
  <si>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</si>
  <si>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</si>
  <si>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</si>
  <si>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</si>
  <si>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</si>
  <si>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</si>
  <si>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</si>
  <si>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</si>
  <si>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</si>
  <si>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</si>
  <si>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</si>
  <si>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</si>
  <si>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</si>
  <si>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</si>
  <si>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</si>
  <si>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</si>
  <si>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</si>
  <si>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</si>
  <si>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</si>
  <si>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</si>
  <si>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</si>
  <si>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</si>
  <si>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</si>
  <si>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</si>
  <si>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</si>
  <si>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</si>
  <si>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</si>
  <si>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</si>
  <si>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</si>
  <si>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</si>
  <si>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</si>
  <si>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</si>
  <si>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</si>
  <si>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</si>
  <si>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</si>
  <si>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</si>
  <si>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</si>
  <si>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</si>
  <si>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</si>
  <si>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</si>
  <si>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</si>
  <si>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</si>
  <si>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</si>
  <si>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</si>
  <si>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</si>
  <si>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</si>
  <si>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</si>
  <si>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</si>
  <si>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</si>
  <si>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</si>
  <si>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</si>
  <si>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</si>
  <si>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</si>
  <si>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</si>
  <si>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</si>
  <si>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</si>
  <si>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</si>
  <si>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</si>
  <si>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</si>
  <si>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</si>
  <si>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</si>
  <si>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</si>
  <si>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</si>
  <si>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</si>
  <si>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</si>
  <si>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</si>
  <si>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</si>
  <si>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</si>
  <si>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</si>
  <si>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</si>
  <si>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</si>
  <si>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</si>
  <si>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</si>
  <si>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</si>
  <si>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</si>
  <si>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</si>
  <si>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</si>
  <si>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</si>
  <si>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</si>
  <si>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</si>
  <si>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</si>
  <si>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</si>
  <si>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</si>
  <si>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</si>
  <si>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</si>
  <si>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</si>
  <si>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</si>
  <si>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</si>
  <si>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</si>
  <si>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</si>
  <si>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</si>
  <si>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</si>
  <si>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</si>
  <si>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</si>
  <si>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</si>
  <si>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</si>
  <si>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</si>
  <si>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</si>
  <si>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</si>
  <si>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</si>
  <si>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</si>
  <si>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</si>
  <si>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</si>
  <si>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</si>
  <si>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</si>
  <si>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</si>
  <si>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</si>
  <si>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</si>
  <si>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</si>
  <si>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</si>
  <si>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</si>
  <si>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</si>
  <si>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</si>
  <si>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</si>
  <si>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</si>
  <si>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</si>
  <si>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</si>
  <si>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</si>
  <si>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</si>
  <si>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</si>
  <si>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</si>
  <si>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</si>
  <si>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</si>
  <si>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</si>
  <si>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</si>
  <si>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</si>
  <si>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</si>
  <si>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</si>
  <si>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</si>
  <si>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</si>
  <si>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</si>
  <si>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</si>
  <si>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</si>
  <si>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</si>
  <si>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</si>
  <si>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</si>
  <si>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</si>
  <si>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</si>
  <si>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</si>
  <si>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</si>
  <si>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</si>
  <si>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</si>
  <si>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</si>
  <si>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</si>
  <si>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</si>
  <si>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</si>
  <si>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</si>
  <si>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</si>
  <si>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</si>
  <si>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</si>
  <si>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</si>
  <si>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</si>
  <si>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</si>
  <si>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</si>
  <si>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</si>
  <si>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</si>
  <si>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</si>
  <si>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</si>
  <si>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</si>
  <si>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</si>
  <si>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</si>
  <si>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</si>
  <si>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</si>
  <si>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</si>
  <si>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</si>
  <si>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</si>
  <si>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</si>
  <si>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</si>
  <si>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</si>
  <si>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</si>
  <si>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</si>
  <si>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</si>
  <si>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</si>
  <si>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</si>
  <si>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</si>
  <si>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</si>
  <si>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</si>
  <si>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</si>
  <si>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</si>
  <si>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</si>
  <si>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</si>
  <si>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</si>
  <si>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</si>
  <si>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</si>
  <si>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</si>
  <si>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</si>
  <si>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</si>
  <si>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</si>
  <si>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</si>
  <si>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</si>
  <si>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</si>
  <si>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</si>
  <si>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</si>
  <si>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</si>
  <si>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</si>
  <si>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</si>
  <si>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</si>
  <si>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</si>
  <si>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</si>
  <si>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</si>
  <si>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</si>
  <si>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</si>
  <si>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</si>
  <si>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</si>
  <si>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</si>
  <si>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</si>
  <si>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</si>
  <si>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</si>
  <si>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</si>
  <si>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</si>
  <si>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</si>
  <si>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</si>
  <si>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</si>
  <si>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</si>
  <si>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</si>
  <si>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</si>
  <si>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</si>
  <si>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</si>
  <si>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</si>
  <si>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</si>
  <si>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</si>
  <si>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</si>
  <si>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</si>
  <si>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</si>
  <si>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</si>
  <si>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</si>
  <si>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</si>
  <si>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</si>
  <si>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</si>
  <si>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</si>
  <si>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</si>
  <si>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</si>
  <si>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</si>
  <si>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</si>
  <si>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</si>
  <si>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</si>
  <si>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</si>
  <si>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</si>
  <si>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</si>
  <si>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</si>
  <si>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</si>
  <si>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</si>
  <si>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</si>
  <si>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</si>
  <si>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</si>
  <si>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</si>
  <si>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</si>
  <si>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</si>
  <si>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</si>
  <si>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</si>
  <si>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</si>
  <si>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</si>
  <si>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</si>
  <si>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</si>
  <si>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</si>
  <si>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</si>
  <si>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</si>
  <si>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</si>
  <si>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</si>
  <si>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</si>
  <si>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</si>
  <si>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</si>
  <si>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</si>
  <si>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</si>
  <si>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</si>
  <si>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</si>
  <si>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</si>
  <si>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</si>
  <si>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</si>
  <si>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</si>
  <si>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</si>
  <si>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</si>
  <si>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</si>
  <si>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</si>
  <si>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</si>
  <si>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</si>
  <si>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</si>
  <si>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</si>
  <si>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</si>
  <si>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</si>
  <si>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</si>
  <si>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</si>
  <si>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</si>
  <si>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</si>
  <si>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</si>
  <si>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</si>
  <si>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</si>
  <si>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</si>
  <si>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</si>
  <si>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</si>
  <si>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</si>
  <si>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</si>
  <si>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</si>
  <si>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</si>
  <si>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</si>
  <si>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</si>
  <si>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</si>
  <si>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</si>
  <si>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</si>
  <si>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</si>
  <si>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</si>
  <si>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</si>
  <si>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</si>
  <si>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</si>
  <si>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</si>
  <si>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</si>
  <si>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</si>
  <si>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</si>
  <si>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</si>
  <si>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</si>
  <si>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</si>
  <si>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</si>
  <si>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</si>
  <si>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</si>
  <si>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</si>
  <si>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</si>
  <si>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</si>
  <si>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</si>
  <si>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</si>
  <si>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</si>
  <si>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</si>
  <si>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</si>
  <si>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</si>
  <si>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</si>
  <si>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</si>
  <si>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</si>
  <si>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</si>
  <si>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</si>
  <si>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</si>
  <si>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</si>
  <si>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</si>
  <si>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</si>
  <si>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</si>
  <si>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</si>
  <si>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</si>
  <si>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</si>
  <si>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</si>
  <si>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</si>
  <si>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</si>
  <si>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</si>
  <si>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</si>
  <si>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</si>
  <si>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</si>
  <si>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</si>
  <si>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</si>
  <si>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</si>
  <si>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</si>
  <si>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</si>
  <si>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</si>
  <si>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</si>
  <si>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</si>
  <si>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</si>
  <si>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</si>
  <si>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</si>
  <si>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</si>
  <si>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</si>
  <si>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</si>
  <si>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</si>
  <si>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</si>
  <si>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</si>
  <si>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</si>
  <si>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</si>
  <si>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</si>
  <si>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</si>
  <si>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</si>
  <si>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</si>
  <si>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</si>
  <si>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</si>
  <si>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</si>
  <si>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</si>
  <si>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</si>
  <si>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</si>
  <si>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</si>
  <si>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</si>
  <si>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</si>
  <si>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</si>
  <si>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</si>
  <si>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</si>
  <si>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</si>
  <si>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</si>
  <si>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</si>
  <si>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</si>
  <si>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</si>
  <si>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</si>
  <si>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</si>
  <si>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</si>
  <si>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</si>
  <si>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</si>
  <si>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</si>
  <si>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</si>
  <si>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</si>
  <si>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</si>
  <si>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</si>
  <si>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</si>
  <si>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</si>
  <si>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</si>
  <si>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</si>
  <si>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</si>
  <si>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</si>
  <si>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</si>
  <si>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</si>
  <si>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</si>
  <si>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</si>
  <si>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</si>
  <si>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</si>
  <si>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</si>
  <si>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</si>
  <si>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</si>
  <si>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</si>
  <si>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</si>
  <si>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</si>
  <si>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</si>
  <si>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</si>
  <si>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</si>
  <si>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</si>
  <si>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</si>
  <si>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</si>
  <si>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</si>
  <si>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</si>
  <si>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</si>
  <si>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</si>
  <si>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</si>
  <si>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</si>
  <si>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</si>
  <si>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</si>
  <si>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</si>
  <si>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</si>
  <si>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</si>
  <si>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</si>
  <si>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</si>
  <si>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</si>
  <si>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</si>
  <si>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</si>
  <si>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</si>
  <si>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</si>
  <si>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</si>
  <si>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</si>
  <si>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</si>
  <si>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</si>
  <si>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</si>
  <si>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</si>
  <si>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</si>
  <si>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</si>
  <si>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</si>
  <si>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</si>
  <si>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</si>
  <si>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</si>
  <si>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</si>
  <si>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</si>
  <si>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</si>
  <si>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</si>
  <si>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</si>
  <si>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</si>
  <si>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</si>
  <si>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</si>
  <si>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</si>
  <si>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</si>
  <si>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</si>
  <si>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</si>
  <si>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</si>
  <si>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</si>
  <si>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</si>
  <si>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</si>
  <si>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</si>
  <si>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</si>
  <si>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</si>
  <si>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</si>
  <si>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</si>
  <si>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</si>
  <si>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</si>
  <si>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</si>
  <si>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</si>
  <si>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</si>
  <si>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</si>
  <si>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</si>
  <si>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</si>
  <si>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</si>
  <si>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</si>
  <si>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</si>
  <si>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</si>
  <si>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</si>
  <si>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</si>
  <si>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</si>
  <si>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</si>
  <si>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</si>
  <si>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</si>
  <si>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</si>
  <si>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</si>
  <si>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</si>
  <si>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</si>
  <si>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</si>
  <si>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</si>
  <si>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</si>
  <si>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</si>
  <si>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</si>
  <si>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</si>
  <si>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</si>
  <si>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</si>
  <si>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</si>
  <si>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</si>
  <si>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</si>
  <si>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</si>
  <si>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</si>
  <si>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</si>
  <si>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</si>
  <si>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</si>
  <si>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</si>
  <si>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</si>
  <si>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</si>
  <si>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</si>
  <si>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</si>
  <si>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</si>
  <si>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</si>
  <si>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</si>
  <si>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</si>
  <si>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</si>
  <si>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</si>
  <si>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</si>
  <si>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</si>
  <si>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</si>
  <si>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</si>
  <si>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</si>
  <si>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</si>
  <si>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</si>
  <si>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</si>
  <si>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</si>
  <si>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</si>
  <si>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</si>
  <si>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</si>
  <si>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</si>
  <si>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</si>
  <si>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</si>
  <si>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</si>
  <si>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</si>
  <si>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</si>
  <si>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</si>
  <si>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</si>
  <si>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</si>
  <si>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</si>
  <si>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</si>
  <si>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</si>
  <si>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</si>
  <si>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</si>
  <si>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</si>
  <si>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</si>
  <si>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</si>
  <si>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</si>
  <si>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</si>
  <si>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</si>
  <si>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</si>
  <si>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</si>
  <si>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</si>
  <si>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</si>
  <si>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</si>
  <si>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</si>
  <si>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</si>
  <si>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</si>
  <si>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</si>
  <si>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</si>
  <si>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</si>
  <si>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</si>
  <si>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</si>
  <si>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</si>
  <si>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</si>
  <si>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</si>
  <si>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</si>
  <si>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</si>
  <si>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</si>
  <si>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</si>
  <si>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</si>
  <si>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</si>
  <si>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</si>
  <si>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</si>
  <si>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</si>
  <si>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</si>
  <si>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</si>
  <si>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</si>
  <si>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</si>
  <si>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</si>
  <si>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</si>
  <si>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</si>
  <si>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</si>
  <si>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</si>
  <si>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</si>
  <si>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</si>
  <si>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</si>
  <si>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</si>
  <si>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</si>
  <si>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</si>
  <si>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</si>
  <si>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</si>
  <si>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</si>
  <si>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</si>
  <si>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</si>
  <si>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</si>
  <si>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</si>
  <si>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</si>
  <si>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</si>
  <si>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</si>
  <si>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</si>
  <si>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</si>
  <si>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</si>
  <si>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</si>
  <si>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</si>
  <si>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</si>
  <si>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</si>
  <si>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</si>
  <si>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</si>
  <si>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</si>
  <si>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</si>
  <si>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</si>
  <si>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</si>
  <si>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</si>
  <si>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</si>
  <si>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</si>
  <si>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</si>
  <si>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</si>
  <si>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</si>
  <si>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</si>
  <si>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</si>
  <si>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</si>
  <si>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</si>
  <si>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</si>
  <si>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</si>
  <si>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</si>
  <si>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</si>
  <si>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</si>
  <si>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</si>
  <si>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</si>
  <si>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</si>
  <si>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</si>
  <si>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</si>
  <si>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</si>
  <si>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</si>
  <si>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</si>
  <si>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</si>
  <si>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</si>
  <si>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</si>
  <si>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</si>
  <si>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</si>
  <si>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</si>
  <si>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</si>
  <si>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</si>
  <si>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</si>
  <si>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</si>
  <si>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</si>
  <si>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</si>
  <si>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</si>
  <si>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</si>
  <si>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</si>
  <si>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</si>
  <si>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</si>
  <si>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</si>
  <si>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</si>
  <si>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</si>
  <si>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</si>
  <si>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</si>
  <si>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</si>
  <si>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</si>
  <si>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</si>
  <si>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</si>
  <si>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</si>
  <si>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</si>
  <si>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</si>
  <si>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</si>
  <si>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</si>
  <si>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</si>
  <si>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</si>
  <si>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</si>
  <si>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</si>
  <si>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</si>
  <si>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</si>
  <si>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</si>
  <si>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</si>
  <si>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</si>
  <si>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</si>
  <si>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</si>
  <si>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</si>
  <si>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</si>
  <si>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</si>
  <si>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</si>
  <si>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</si>
  <si>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</si>
  <si>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</si>
  <si>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</si>
  <si>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</si>
  <si>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</si>
  <si>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</si>
  <si>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</si>
  <si>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</si>
  <si>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</si>
  <si>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</si>
  <si>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</si>
  <si>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</si>
  <si>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</si>
  <si>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</si>
  <si>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</si>
  <si>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</si>
  <si>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</si>
  <si>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</si>
  <si>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</si>
  <si>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</si>
  <si>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</si>
  <si>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</si>
  <si>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</si>
  <si>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</si>
  <si>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</si>
  <si>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</si>
  <si>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</si>
  <si>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</si>
  <si>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</si>
  <si>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</si>
  <si>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</si>
  <si>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</si>
  <si>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</si>
  <si>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</si>
  <si>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</si>
  <si>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</si>
  <si>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</si>
  <si>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</si>
  <si>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</si>
  <si>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</si>
  <si>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</si>
  <si>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</si>
  <si>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</si>
  <si>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</si>
  <si>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</si>
  <si>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</si>
  <si>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</si>
  <si>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</si>
  <si>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</si>
  <si>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</si>
  <si>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</si>
  <si>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</si>
  <si>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</si>
  <si>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</si>
  <si>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</si>
  <si>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</si>
  <si>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</si>
  <si>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</si>
  <si>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</si>
  <si>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</si>
  <si>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</si>
  <si>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</si>
  <si>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</si>
  <si>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</si>
  <si>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</si>
  <si>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</si>
  <si>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</si>
  <si>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</si>
  <si>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</si>
  <si>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</si>
  <si>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</si>
  <si>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</si>
  <si>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</si>
  <si>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</si>
  <si>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</si>
  <si>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</si>
  <si>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</si>
  <si>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</si>
  <si>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</si>
  <si>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</si>
  <si>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</si>
  <si>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</si>
  <si>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</si>
  <si>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</si>
  <si>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</si>
  <si>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</si>
  <si>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</si>
  <si>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</si>
  <si>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</si>
  <si>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</si>
  <si>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</si>
  <si>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</si>
  <si>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</si>
  <si>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</si>
  <si>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</si>
  <si>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</si>
  <si>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</si>
  <si>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</si>
  <si>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</si>
  <si>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</si>
  <si>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</si>
  <si>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</si>
  <si>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</si>
  <si>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</si>
  <si>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</si>
  <si>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</si>
  <si>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</si>
  <si>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</si>
  <si>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</si>
  <si>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</si>
  <si>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</si>
  <si>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</si>
  <si>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</si>
  <si>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</si>
  <si>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</si>
  <si>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</si>
  <si>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</si>
  <si>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</si>
  <si>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</si>
  <si>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</si>
  <si>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</si>
  <si>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</si>
  <si>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</si>
  <si>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</si>
  <si>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</si>
  <si>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</si>
  <si>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</si>
  <si>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</si>
  <si>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</si>
  <si>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</si>
  <si>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</si>
  <si>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</si>
  <si>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</si>
  <si>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</si>
  <si>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</si>
  <si>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</si>
  <si>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</si>
  <si>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</si>
  <si>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</si>
  <si>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</si>
  <si>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</si>
  <si>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</si>
  <si>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</si>
  <si>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</si>
  <si>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</si>
  <si>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</si>
  <si>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</si>
  <si>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</si>
  <si>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</si>
  <si>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</si>
  <si>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</si>
  <si>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</si>
  <si>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</si>
  <si>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</si>
  <si>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</si>
  <si>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</si>
  <si>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</si>
  <si>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</si>
  <si>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</si>
  <si>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</si>
  <si>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</si>
  <si>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</si>
  <si>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</si>
  <si>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</si>
  <si>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</si>
  <si>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</si>
  <si>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</si>
  <si>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</si>
  <si>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</si>
  <si>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</si>
  <si>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</si>
  <si>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</si>
  <si>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</si>
  <si>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</si>
  <si>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</si>
  <si>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</si>
  <si>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</si>
  <si>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</si>
  <si>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</si>
  <si>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</si>
  <si>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</si>
  <si>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</si>
  <si>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</si>
  <si>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</si>
  <si>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</si>
  <si>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</si>
  <si>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</si>
  <si>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</si>
  <si>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</si>
  <si>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</si>
  <si>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</si>
  <si>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</si>
  <si>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</si>
  <si>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</si>
  <si>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</si>
  <si>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</si>
  <si>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</si>
  <si>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</si>
  <si>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</si>
  <si>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</si>
  <si>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</si>
  <si>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</si>
  <si>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</si>
  <si>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</si>
  <si>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</si>
  <si>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</si>
  <si>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</si>
  <si>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</si>
  <si>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</si>
  <si>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</si>
  <si>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</si>
  <si>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</si>
  <si>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</si>
  <si>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</si>
  <si>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</si>
  <si>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</si>
  <si>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</si>
  <si>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</si>
  <si>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</si>
  <si>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</si>
  <si>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</si>
  <si>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</si>
  <si>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</si>
  <si>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</si>
  <si>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</si>
  <si>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</si>
  <si>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</si>
  <si>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</si>
  <si>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</si>
  <si>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</si>
  <si>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</si>
  <si>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</si>
  <si>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</si>
  <si>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</si>
  <si>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</si>
  <si>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</si>
  <si>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</si>
  <si>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</si>
  <si>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</si>
  <si>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</si>
  <si>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</si>
  <si>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</si>
  <si>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</si>
  <si>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</si>
  <si>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</si>
  <si>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</si>
  <si>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</si>
  <si>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</si>
  <si>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</si>
  <si>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</si>
  <si>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</si>
  <si>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</si>
  <si>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</si>
  <si>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</si>
  <si>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</si>
  <si>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</si>
  <si>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</si>
  <si>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</si>
  <si>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</si>
  <si>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</si>
  <si>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</si>
  <si>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</si>
  <si>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</si>
  <si>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</si>
  <si>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</si>
  <si>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</si>
  <si>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</si>
  <si>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</si>
  <si>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</si>
  <si>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</si>
  <si>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</si>
  <si>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</si>
  <si>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</si>
  <si>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</si>
  <si>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</si>
  <si>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</si>
  <si>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</si>
  <si>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</si>
  <si>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</si>
  <si>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</si>
  <si>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</si>
  <si>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</si>
  <si>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</si>
  <si>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</si>
  <si>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</si>
  <si>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</si>
  <si>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</si>
  <si>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</si>
  <si>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</si>
  <si>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</si>
  <si>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</si>
  <si>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</si>
  <si>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</si>
  <si>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</si>
  <si>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</si>
  <si>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</si>
  <si>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</si>
  <si>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</si>
  <si>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</si>
  <si>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</si>
  <si>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</si>
  <si>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</si>
  <si>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</si>
  <si>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</si>
  <si>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</si>
  <si>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</si>
  <si>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</si>
  <si>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</si>
  <si>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</si>
  <si>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</si>
  <si>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</si>
  <si>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</si>
  <si>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</si>
  <si>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</si>
  <si>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</si>
  <si>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</si>
  <si>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</si>
  <si>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</si>
  <si>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</si>
  <si>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</si>
  <si>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</si>
  <si>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</si>
  <si>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</si>
  <si>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</si>
  <si>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</si>
  <si>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</si>
  <si>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</si>
  <si>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</si>
  <si>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</si>
  <si>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</si>
  <si>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</si>
  <si>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</si>
  <si>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</si>
  <si>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</si>
  <si>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</si>
  <si>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</si>
  <si>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</si>
  <si>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</si>
  <si>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</si>
  <si>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</si>
  <si>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</si>
  <si>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</si>
  <si>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</si>
  <si>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</si>
  <si>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</si>
  <si>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</si>
  <si>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</si>
  <si>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</si>
  <si>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</si>
  <si>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</si>
  <si>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</si>
  <si>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</si>
  <si>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</si>
  <si>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</si>
  <si>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</si>
  <si>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</si>
  <si>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</si>
  <si>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</si>
  <si>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</si>
  <si>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</si>
  <si>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</si>
  <si>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</si>
  <si>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</si>
  <si>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</si>
  <si>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</si>
  <si>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</si>
  <si>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</si>
  <si>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</si>
  <si>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</si>
  <si>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</si>
  <si>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</si>
  <si>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</si>
  <si>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</si>
  <si>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</si>
  <si>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</si>
  <si>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</si>
  <si>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</si>
  <si>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</si>
  <si>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</si>
  <si>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</si>
  <si>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</si>
  <si>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</si>
  <si>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</si>
  <si>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</si>
  <si>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</si>
  <si>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</si>
  <si>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</si>
  <si>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</si>
  <si>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</si>
  <si>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</si>
  <si>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</si>
  <si>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</si>
  <si>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</si>
  <si>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</si>
  <si>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</si>
  <si>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</si>
  <si>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</si>
  <si>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</si>
  <si>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</si>
  <si>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</si>
  <si>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</si>
  <si>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</si>
  <si>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</si>
  <si>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</si>
  <si>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</si>
  <si>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</si>
  <si>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</si>
  <si>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</si>
  <si>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</si>
  <si>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</si>
  <si>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</si>
  <si>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</si>
  <si>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</si>
  <si>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</si>
  <si>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</si>
  <si>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</si>
  <si>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</si>
  <si>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</si>
  <si>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</si>
  <si>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</si>
  <si>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</si>
  <si>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</si>
  <si>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</si>
  <si>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</si>
  <si>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</si>
  <si>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</si>
  <si>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</si>
  <si>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</si>
  <si>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</si>
  <si>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</si>
  <si>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</si>
  <si>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</si>
  <si>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</si>
  <si>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</si>
  <si>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</si>
  <si>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</si>
  <si>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</si>
  <si>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</si>
  <si>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</si>
  <si>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</si>
  <si>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</si>
  <si>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</si>
  <si>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</si>
  <si>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</si>
  <si>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</si>
  <si>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</si>
  <si>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</si>
  <si>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</si>
  <si>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</si>
  <si>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</si>
  <si>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</si>
  <si>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</si>
  <si>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</si>
  <si>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</si>
  <si>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</si>
  <si>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</si>
  <si>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</si>
  <si>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</si>
  <si>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</si>
  <si>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</si>
  <si>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</si>
  <si>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</si>
  <si>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</si>
  <si>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</si>
  <si>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</si>
  <si>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</si>
  <si>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</si>
  <si>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</si>
  <si>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</si>
  <si>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</si>
  <si>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</si>
  <si>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</si>
  <si>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</si>
  <si>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</si>
  <si>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</si>
  <si>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</si>
  <si>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</si>
  <si>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</si>
  <si>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</si>
  <si>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</si>
  <si>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</si>
  <si>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</si>
  <si>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</si>
  <si>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</si>
  <si>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</si>
  <si>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</si>
  <si>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</si>
  <si>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</si>
  <si>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</si>
  <si>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</si>
  <si>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</si>
  <si>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</si>
  <si>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</si>
  <si>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</si>
  <si>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</si>
  <si>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</si>
  <si>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</si>
  <si>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</si>
  <si>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</si>
  <si>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</si>
  <si>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</si>
  <si>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</si>
  <si>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</si>
  <si>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</si>
  <si>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</si>
  <si>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</si>
  <si>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</si>
  <si>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</si>
  <si>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</si>
  <si>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</si>
  <si>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</si>
  <si>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</si>
  <si>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</si>
  <si>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</si>
  <si>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</si>
  <si>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</si>
  <si>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</si>
  <si>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</si>
  <si>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</si>
  <si>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</si>
  <si>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</si>
  <si>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</si>
  <si>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</si>
  <si>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</si>
  <si>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</si>
  <si>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</si>
  <si>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</si>
  <si>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</si>
  <si>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</si>
  <si>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</si>
  <si>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</si>
  <si>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</si>
  <si>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</si>
  <si>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</si>
  <si>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</si>
  <si>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</si>
  <si>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</si>
  <si>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</si>
  <si>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</si>
  <si>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</si>
  <si>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</si>
  <si>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</si>
  <si>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</si>
  <si>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</si>
  <si>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</si>
  <si>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</si>
  <si>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</si>
  <si>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</si>
  <si>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</si>
  <si>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</si>
  <si>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</si>
  <si>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</si>
  <si>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</si>
  <si>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</si>
  <si>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</si>
  <si>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</si>
  <si>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</si>
  <si>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</si>
  <si>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</si>
  <si>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</si>
  <si>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</si>
  <si>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</si>
  <si>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</si>
  <si>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</si>
  <si>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</si>
  <si>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</si>
  <si>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</si>
  <si>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</si>
  <si>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</si>
  <si>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</si>
  <si>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</si>
  <si>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</si>
  <si>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</si>
  <si>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</si>
  <si>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</si>
  <si>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</si>
  <si>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</si>
  <si>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</si>
  <si>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</si>
  <si>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</si>
  <si>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</si>
  <si>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</si>
  <si>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</si>
  <si>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</si>
  <si>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</si>
  <si>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</si>
  <si>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</si>
  <si>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</si>
  <si>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</si>
  <si>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</si>
  <si>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</si>
  <si>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</si>
  <si>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</si>
  <si>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</si>
  <si>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</si>
  <si>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</si>
  <si>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</si>
  <si>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</si>
  <si>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</si>
  <si>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</si>
  <si>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</si>
  <si>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</si>
  <si>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</si>
  <si>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</si>
  <si>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</si>
  <si>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</si>
  <si>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</si>
  <si>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</si>
  <si>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</si>
  <si>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</si>
  <si>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</si>
  <si>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</si>
  <si>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</si>
  <si>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</si>
  <si>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</si>
  <si>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</si>
  <si>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</si>
  <si>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</si>
  <si>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</si>
  <si>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</si>
  <si>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</si>
  <si>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</si>
  <si>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</si>
  <si>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</si>
  <si>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</si>
  <si>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</si>
  <si>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</si>
  <si>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</si>
  <si>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</si>
  <si>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</si>
  <si>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</si>
  <si>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</si>
  <si>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</si>
  <si>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</si>
  <si>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</si>
  <si>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</si>
  <si>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</si>
  <si>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</si>
  <si>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</si>
  <si>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</si>
  <si>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</si>
  <si>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</si>
  <si>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</si>
  <si>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</si>
  <si>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</si>
  <si>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</si>
  <si>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</si>
  <si>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</si>
  <si>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</si>
  <si>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</si>
  <si>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</si>
  <si>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</si>
  <si>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</si>
  <si>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</si>
  <si>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</si>
  <si>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</si>
  <si>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</si>
  <si>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</si>
  <si>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</si>
  <si>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</si>
  <si>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</si>
  <si>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</si>
  <si>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</si>
  <si>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</si>
  <si>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</si>
  <si>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</si>
  <si>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</si>
  <si>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</si>
  <si>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</si>
  <si>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</si>
  <si>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</si>
  <si>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</si>
  <si>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</si>
  <si>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</si>
  <si>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</si>
  <si>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</si>
  <si>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</si>
  <si>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</si>
  <si>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</si>
  <si>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</si>
  <si>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</si>
  <si>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</si>
  <si>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</si>
  <si>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</si>
  <si>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</si>
  <si>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</si>
  <si>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</si>
  <si>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</si>
  <si>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</si>
  <si>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</si>
  <si>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</si>
  <si>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</si>
  <si>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</si>
  <si>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</si>
  <si>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</si>
  <si>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</si>
  <si>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</si>
  <si>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</si>
  <si>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</si>
  <si>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</si>
  <si>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</si>
  <si>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</si>
  <si>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</si>
  <si>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</si>
  <si>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</si>
  <si>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</si>
  <si>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</si>
  <si>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</si>
  <si>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</si>
  <si>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</si>
  <si>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</si>
  <si>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</si>
  <si>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</si>
  <si>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</si>
  <si>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</si>
  <si>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</si>
  <si>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</si>
  <si>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</si>
  <si>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</si>
  <si>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</si>
  <si>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</si>
  <si>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</si>
  <si>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</si>
  <si>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</si>
  <si>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</si>
  <si>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</si>
  <si>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</si>
  <si>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</si>
  <si>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</si>
  <si>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</si>
  <si>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</si>
  <si>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</si>
  <si>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</si>
  <si>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</si>
  <si>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</si>
  <si>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</si>
  <si>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</si>
  <si>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</si>
  <si>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</si>
  <si>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</si>
  <si>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</si>
  <si>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</si>
  <si>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</si>
  <si>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</si>
  <si>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</si>
  <si>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</si>
  <si>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</si>
  <si>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</si>
  <si>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</si>
  <si>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</si>
  <si>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</si>
  <si>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</si>
  <si>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</si>
  <si>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</si>
  <si>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</si>
  <si>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</si>
  <si>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</si>
  <si>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</si>
  <si>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</si>
  <si>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</si>
  <si>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</si>
  <si>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</si>
  <si>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</si>
  <si>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</si>
  <si>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</si>
  <si>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</si>
  <si>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</si>
  <si>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</si>
  <si>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</si>
  <si>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</si>
  <si>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</si>
  <si>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</si>
  <si>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</si>
  <si>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</si>
  <si>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</si>
  <si>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</si>
  <si>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</si>
  <si>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</si>
  <si>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</si>
  <si>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</si>
  <si>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</si>
  <si>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</si>
  <si>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</si>
  <si>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</si>
  <si>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</si>
  <si>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</si>
  <si>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</si>
  <si>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</si>
  <si>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</si>
  <si>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</si>
  <si>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</si>
  <si>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</si>
  <si>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</si>
  <si>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</si>
  <si>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</si>
  <si>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</si>
  <si>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</si>
  <si>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</si>
  <si>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</si>
  <si>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</si>
  <si>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</si>
  <si>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</si>
  <si>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</si>
  <si>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</si>
  <si>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</si>
  <si>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</si>
  <si>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</si>
  <si>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</si>
  <si>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</si>
  <si>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</si>
  <si>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</si>
  <si>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</si>
  <si>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</si>
  <si>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</si>
  <si>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</si>
  <si>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</si>
  <si>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</si>
  <si>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</si>
  <si>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</si>
  <si>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</si>
  <si>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</si>
  <si>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</si>
  <si>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</si>
  <si>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</si>
  <si>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</si>
  <si>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</si>
  <si>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</si>
  <si>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</si>
  <si>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</si>
  <si>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</si>
  <si>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</si>
  <si>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</si>
  <si>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</si>
  <si>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</si>
  <si>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</si>
  <si>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</si>
  <si>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</si>
  <si>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</si>
  <si>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</si>
  <si>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</si>
  <si>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</si>
  <si>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</si>
  <si>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</si>
  <si>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</si>
  <si>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</si>
  <si>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</si>
  <si>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</si>
  <si>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</si>
  <si>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</si>
  <si>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</si>
  <si>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</si>
  <si>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</si>
  <si>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</si>
  <si>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</si>
  <si>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</si>
  <si>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</si>
  <si>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</si>
  <si>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</si>
  <si>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</si>
  <si>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</si>
  <si>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</si>
  <si>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</si>
  <si>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</si>
  <si>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</si>
  <si>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</si>
  <si>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</si>
  <si>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</si>
  <si>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</si>
  <si>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</si>
  <si>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</si>
  <si>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</si>
  <si>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</si>
  <si>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</si>
  <si>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</si>
  <si>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</si>
  <si>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</si>
  <si>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</si>
  <si>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</si>
  <si>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</si>
  <si>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</si>
  <si>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</si>
  <si>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</si>
  <si>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</si>
  <si>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</si>
  <si>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</si>
  <si>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</si>
  <si>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</si>
  <si>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</si>
  <si>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</si>
  <si>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</si>
  <si>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</si>
  <si>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</si>
  <si>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</si>
  <si>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</si>
  <si>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</si>
  <si>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</si>
  <si>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</si>
  <si>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</si>
  <si>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</si>
  <si>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</si>
  <si>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</si>
  <si>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</si>
  <si>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</si>
  <si>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</si>
  <si>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</si>
  <si>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</si>
  <si>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</si>
  <si>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</si>
  <si>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</si>
  <si>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</si>
  <si>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</si>
  <si>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</si>
  <si>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</si>
  <si>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</si>
  <si>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</si>
  <si>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</si>
  <si>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</si>
  <si>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</si>
  <si>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</si>
  <si>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</si>
  <si>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</si>
  <si>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</si>
  <si>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</si>
  <si>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</si>
  <si>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</si>
  <si>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</si>
  <si>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</si>
  <si>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</si>
  <si>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</si>
  <si>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</si>
  <si>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</si>
  <si>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</si>
  <si>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</si>
  <si>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</si>
  <si>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</si>
  <si>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</si>
  <si>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</si>
  <si>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</si>
  <si>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</si>
  <si>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</si>
  <si>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</si>
  <si>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</si>
  <si>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</si>
  <si>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</si>
  <si>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</si>
  <si>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</si>
  <si>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</si>
  <si>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</si>
  <si>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</si>
  <si>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</si>
  <si>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</si>
  <si>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</si>
  <si>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</si>
  <si>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</si>
  <si>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</si>
  <si>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</si>
  <si>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</si>
  <si>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</si>
  <si>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</si>
  <si>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</si>
  <si>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</si>
  <si>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</si>
  <si>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</si>
  <si>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</si>
  <si>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</si>
  <si>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</si>
  <si>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</si>
  <si>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</si>
  <si>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</si>
  <si>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</si>
  <si>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</si>
  <si>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</si>
  <si>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</si>
  <si>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</si>
  <si>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</si>
  <si>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</si>
  <si>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</si>
  <si>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</si>
  <si>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</si>
  <si>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</si>
  <si>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</si>
  <si>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</si>
  <si>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</si>
  <si>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</si>
  <si>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</si>
  <si>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</si>
  <si>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</si>
  <si>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</si>
  <si>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</si>
  <si>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</si>
  <si>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</si>
  <si>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</si>
  <si>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</si>
  <si>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</si>
  <si>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</si>
  <si>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</si>
  <si>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</si>
  <si>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</si>
  <si>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</si>
  <si>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</si>
  <si>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</si>
  <si>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</si>
  <si>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</si>
  <si>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</si>
  <si>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</si>
  <si>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</si>
  <si>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</si>
  <si>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</si>
  <si>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</si>
  <si>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</si>
  <si>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</si>
  <si>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</si>
  <si>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</si>
  <si>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</si>
  <si>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</si>
  <si>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</si>
  <si>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</si>
  <si>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</si>
  <si>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</si>
  <si>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</si>
  <si>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</si>
  <si>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</si>
  <si>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</si>
  <si>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</si>
  <si>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</si>
  <si>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</si>
  <si>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</si>
  <si>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</si>
  <si>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</si>
  <si>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</si>
  <si>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</si>
  <si>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</si>
  <si>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</si>
  <si>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</si>
  <si>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</si>
  <si>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</si>
  <si>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</si>
  <si>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</si>
  <si>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</si>
  <si>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</si>
  <si>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</si>
  <si>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</si>
  <si>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</si>
  <si>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</si>
  <si>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</si>
  <si>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</si>
  <si>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</si>
  <si>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</si>
  <si>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</si>
  <si>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</si>
  <si>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</si>
  <si>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</si>
  <si>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</si>
  <si>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</si>
  <si>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</si>
  <si>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</si>
  <si>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</si>
  <si>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</si>
  <si>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</si>
  <si>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</si>
  <si>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</si>
  <si>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</si>
  <si>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</si>
  <si>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</si>
  <si>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</si>
  <si>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</si>
  <si>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</si>
  <si>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</si>
  <si>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</si>
  <si>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</si>
  <si>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</si>
  <si>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</si>
  <si>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</si>
  <si>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</si>
  <si>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</si>
  <si>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</si>
  <si>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</si>
  <si>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</si>
  <si>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</si>
  <si>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</si>
  <si>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</si>
  <si>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</si>
  <si>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</si>
  <si>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</si>
  <si>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</si>
  <si>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</si>
  <si>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</si>
  <si>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</si>
  <si>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</si>
  <si>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</si>
  <si>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</si>
  <si>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</si>
  <si>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</si>
  <si>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</si>
  <si>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</si>
  <si>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</si>
  <si>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</si>
  <si>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</si>
  <si>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</si>
  <si>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</si>
  <si>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</si>
  <si>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</si>
  <si>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</si>
  <si>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</si>
  <si>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</si>
  <si>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</si>
  <si>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</si>
  <si>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</si>
  <si>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</si>
  <si>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</si>
  <si>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</si>
  <si>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</si>
  <si>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</si>
  <si>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</si>
  <si>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</si>
  <si>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</si>
  <si>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</si>
  <si>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</si>
  <si>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</si>
  <si>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</si>
  <si>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</si>
  <si>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</si>
  <si>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</si>
  <si>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</si>
  <si>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</si>
  <si>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</si>
  <si>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</si>
  <si>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</si>
  <si>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</si>
  <si>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</si>
  <si>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</si>
  <si>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</si>
  <si>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</si>
  <si>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</si>
  <si>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</si>
  <si>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</si>
  <si>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</si>
  <si>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</si>
  <si>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</si>
  <si>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</si>
  <si>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</si>
  <si>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</si>
  <si>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</si>
  <si>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</si>
  <si>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</si>
  <si>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</si>
  <si>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</si>
  <si>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</si>
  <si>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</si>
  <si>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</si>
  <si>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</si>
  <si>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</si>
  <si>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</si>
  <si>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</si>
  <si>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</si>
  <si>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</si>
  <si>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</si>
  <si>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</si>
  <si>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</si>
  <si>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</si>
  <si>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</si>
  <si>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</si>
  <si>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</si>
  <si>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</si>
  <si>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</si>
  <si>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</si>
  <si>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</si>
  <si>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</si>
  <si>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</si>
  <si>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</si>
  <si>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</si>
  <si>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</si>
  <si>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</si>
  <si>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</si>
  <si>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</si>
  <si>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</si>
  <si>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</si>
  <si>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</si>
  <si>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</si>
  <si>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</si>
  <si>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</si>
  <si>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</si>
  <si>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</si>
  <si>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</si>
  <si>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</si>
  <si>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</si>
  <si>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</si>
  <si>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</si>
  <si>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</si>
  <si>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</si>
  <si>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</si>
  <si>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</si>
  <si>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</si>
  <si>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</si>
  <si>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</si>
  <si>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</si>
  <si>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</si>
  <si>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</si>
  <si>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</si>
  <si>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</si>
  <si>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</si>
  <si>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</si>
  <si>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</si>
  <si>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</si>
  <si>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</si>
  <si>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</si>
  <si>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</si>
  <si>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</si>
  <si>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</si>
  <si>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</si>
  <si>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</si>
  <si>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</si>
  <si>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</si>
  <si>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</si>
  <si>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</si>
  <si>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</si>
  <si>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</si>
  <si>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</si>
  <si>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</si>
  <si>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</si>
  <si>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</si>
  <si>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</si>
  <si>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</si>
  <si>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</si>
  <si>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</si>
  <si>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</si>
  <si>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</si>
  <si>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</si>
  <si>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</si>
  <si>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</si>
  <si>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</si>
  <si>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</si>
  <si>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</si>
  <si>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</si>
  <si>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</si>
  <si>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</si>
  <si>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</si>
  <si>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</si>
  <si>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</si>
  <si>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</si>
  <si>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</si>
  <si>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</si>
  <si>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</si>
  <si>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</si>
  <si>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</si>
  <si>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</si>
  <si>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</si>
  <si>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</si>
  <si>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</si>
  <si>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</si>
  <si>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</si>
  <si>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</si>
  <si>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</si>
  <si>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</si>
  <si>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</si>
  <si>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</si>
  <si>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</si>
  <si>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</si>
  <si>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</si>
  <si>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</si>
  <si>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</si>
  <si>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</si>
  <si>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</si>
  <si>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</si>
  <si>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</si>
  <si>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</si>
  <si>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</si>
  <si>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</si>
  <si>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</si>
  <si>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</si>
  <si>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</si>
  <si>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</si>
  <si>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</si>
  <si>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</si>
  <si>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</si>
  <si>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</si>
  <si>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</si>
  <si>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</si>
  <si>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</si>
  <si>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</si>
  <si>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</si>
  <si>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</si>
  <si>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</si>
  <si>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</si>
  <si>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</si>
  <si>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</si>
  <si>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</si>
  <si>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</si>
  <si>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</si>
  <si>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</si>
  <si>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</si>
  <si>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</si>
  <si>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</si>
  <si>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</si>
  <si>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</si>
  <si>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</si>
  <si>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</si>
  <si>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</si>
  <si>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</si>
  <si>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</si>
  <si>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</si>
  <si>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</si>
  <si>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</si>
  <si>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</si>
  <si>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</si>
  <si>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</si>
  <si>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</si>
  <si>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</si>
  <si>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</si>
  <si>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</si>
  <si>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</si>
  <si>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</si>
  <si>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</si>
  <si>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</si>
  <si>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</si>
  <si>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</si>
  <si>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</si>
  <si>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</si>
  <si>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</si>
  <si>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</si>
  <si>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</si>
  <si>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</si>
  <si>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</si>
  <si>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</si>
  <si>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</si>
  <si>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</si>
  <si>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</si>
  <si>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</si>
  <si>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</si>
  <si>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</si>
  <si>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</si>
  <si>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</si>
  <si>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</si>
  <si>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</si>
  <si>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</si>
  <si>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</si>
  <si>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</si>
  <si>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</si>
  <si>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</si>
  <si>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</si>
  <si>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</si>
  <si>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</si>
  <si>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</si>
  <si>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</si>
  <si>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</si>
  <si>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</si>
  <si>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</si>
  <si>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</si>
  <si>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</si>
  <si>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</si>
  <si>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</si>
  <si>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</si>
  <si>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</si>
  <si>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</si>
  <si>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</si>
  <si>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</si>
  <si>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</si>
  <si>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</si>
  <si>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</si>
  <si>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</si>
  <si>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</si>
  <si>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</si>
  <si>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</si>
  <si>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</si>
  <si>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</si>
  <si>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</si>
  <si>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</si>
  <si>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</si>
  <si>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</si>
  <si>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</si>
  <si>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</si>
  <si>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</si>
  <si>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</si>
  <si>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</si>
  <si>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</si>
  <si>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</si>
  <si>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</si>
  <si>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</si>
  <si>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</si>
  <si>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</si>
  <si>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</si>
  <si>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</si>
  <si>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</si>
  <si>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</si>
  <si>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</si>
  <si>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</si>
  <si>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</si>
  <si>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</si>
  <si>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</si>
  <si>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</si>
  <si>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</si>
  <si>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</si>
  <si>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</si>
  <si>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</si>
  <si>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</si>
  <si>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</si>
  <si>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</si>
  <si>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</si>
  <si>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</si>
  <si>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</si>
  <si>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</si>
  <si>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</si>
  <si>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</si>
  <si>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</si>
  <si>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</si>
  <si>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</si>
  <si>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</si>
  <si>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</si>
  <si>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</si>
  <si>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</si>
  <si>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</si>
  <si>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</si>
  <si>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</si>
  <si>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</si>
  <si>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</si>
  <si>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</si>
  <si>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</si>
  <si>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</si>
  <si>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</si>
  <si>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</si>
  <si>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</si>
  <si>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</si>
  <si>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</si>
  <si>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</si>
  <si>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</si>
  <si>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</si>
  <si>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</si>
  <si>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</si>
  <si>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</si>
  <si>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</si>
  <si>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</si>
  <si>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</si>
  <si>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</si>
  <si>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</si>
  <si>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</si>
  <si>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</si>
  <si>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</si>
  <si>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</si>
  <si>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</si>
  <si>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</si>
  <si>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</si>
  <si>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</si>
  <si>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</si>
  <si>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</si>
  <si>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</si>
  <si>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</si>
  <si>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</si>
  <si>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</si>
  <si>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</si>
  <si>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</si>
  <si>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</si>
  <si>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</si>
  <si>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</si>
  <si>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</si>
  <si>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</si>
  <si>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</si>
  <si>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</si>
  <si>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</si>
  <si>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</si>
  <si>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</si>
  <si>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</si>
  <si>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</si>
  <si>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</si>
  <si>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</si>
  <si>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</si>
  <si>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</si>
  <si>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</si>
  <si>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</si>
  <si>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</si>
  <si>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</si>
  <si>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</si>
  <si>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</si>
  <si>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</si>
  <si>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</si>
  <si>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</si>
  <si>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</si>
  <si>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</si>
  <si>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</si>
  <si>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</si>
  <si>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</si>
  <si>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</si>
  <si>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</si>
  <si>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</si>
  <si>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</si>
  <si>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</si>
  <si>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</si>
  <si>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</si>
  <si>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</si>
  <si>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</si>
  <si>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</si>
  <si>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</si>
  <si>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</si>
  <si>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</si>
  <si>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</si>
  <si>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</si>
  <si>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</si>
  <si>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</si>
  <si>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</si>
  <si>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</si>
  <si>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</si>
  <si>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</si>
  <si>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</si>
  <si>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</si>
  <si>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</si>
  <si>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</si>
  <si>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</si>
  <si>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</si>
  <si>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</si>
  <si>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</si>
  <si>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</si>
  <si>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</si>
  <si>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</si>
  <si>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</si>
  <si>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</si>
  <si>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</si>
  <si>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</si>
  <si>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</si>
  <si>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</si>
  <si>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</si>
  <si>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</si>
  <si>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</si>
  <si>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</si>
  <si>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</si>
  <si>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</si>
  <si>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</si>
  <si>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</si>
  <si>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</si>
  <si>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</si>
  <si>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</si>
  <si>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</si>
  <si>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</si>
  <si>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</si>
  <si>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</si>
  <si>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</si>
  <si>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</si>
  <si>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</si>
  <si>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</si>
  <si>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</si>
  <si>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</si>
  <si>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</si>
  <si>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</si>
  <si>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</si>
  <si>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</si>
  <si>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</si>
  <si>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</si>
  <si>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</si>
  <si>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</si>
  <si>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</si>
  <si>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</si>
  <si>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</si>
  <si>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</si>
  <si>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</si>
  <si>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</si>
  <si>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</si>
  <si>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</si>
  <si>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</si>
  <si>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</si>
  <si>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</si>
  <si>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</si>
  <si>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</si>
  <si>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</si>
  <si>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</si>
  <si>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</si>
  <si>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</si>
  <si>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</si>
  <si>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</si>
  <si>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</si>
  <si>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</si>
  <si>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</si>
  <si>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</si>
  <si>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</si>
  <si>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</si>
  <si>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</si>
  <si>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</si>
  <si>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</si>
  <si>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</si>
  <si>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</si>
  <si>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</si>
  <si>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</si>
  <si>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</si>
  <si>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</si>
  <si>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</si>
  <si>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</si>
  <si>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</si>
  <si>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</si>
  <si>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</si>
  <si>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</si>
  <si>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</si>
  <si>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</si>
  <si>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</si>
  <si>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</si>
  <si>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</si>
  <si>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</si>
  <si>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</si>
  <si>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</si>
  <si>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</si>
  <si>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</si>
  <si>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</si>
  <si>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</si>
  <si>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</si>
  <si>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</si>
  <si>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</si>
  <si>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</si>
  <si>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</si>
  <si>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</si>
  <si>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</si>
  <si>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</si>
  <si>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</si>
  <si>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</si>
  <si>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</si>
  <si>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</si>
  <si>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</si>
  <si>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</si>
  <si>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</si>
  <si>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</si>
  <si>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</si>
  <si>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</si>
  <si>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</si>
  <si>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</si>
  <si>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</si>
  <si>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</si>
  <si>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</si>
  <si>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</si>
  <si>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</si>
  <si>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</si>
  <si>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</si>
  <si>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</si>
  <si>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</si>
  <si>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</si>
  <si>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</si>
  <si>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</si>
  <si>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</si>
  <si>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</si>
  <si>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</si>
  <si>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</si>
  <si>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</si>
  <si>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</si>
  <si>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</si>
  <si>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</si>
  <si>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</si>
  <si>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</si>
  <si>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</si>
  <si>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</si>
  <si>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</si>
  <si>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</si>
  <si>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</si>
  <si>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</si>
  <si>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</si>
  <si>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</si>
  <si>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</si>
  <si>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</si>
  <si>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</si>
  <si>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</si>
  <si>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</si>
  <si>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</si>
  <si>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</si>
  <si>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</si>
  <si>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</si>
  <si>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</si>
  <si>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</si>
  <si>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</si>
  <si>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</si>
  <si>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</si>
  <si>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</si>
  <si>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</si>
  <si>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</si>
  <si>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</si>
  <si>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</si>
  <si>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</si>
  <si>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</si>
  <si>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</si>
  <si>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</si>
  <si>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</si>
  <si>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</si>
  <si>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</si>
  <si>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</si>
  <si>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</si>
  <si>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</si>
  <si>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</si>
  <si>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</si>
  <si>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</si>
  <si>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</si>
  <si>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</si>
  <si>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</si>
  <si>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</si>
  <si>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</si>
  <si>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</si>
  <si>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</si>
  <si>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</si>
  <si>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</si>
  <si>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</si>
  <si>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</si>
  <si>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</si>
  <si>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</si>
  <si>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</si>
  <si>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</si>
  <si>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</si>
  <si>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</si>
  <si>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</si>
  <si>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</si>
  <si>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</si>
  <si>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</si>
  <si>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</si>
  <si>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</si>
  <si>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</si>
  <si>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</si>
  <si>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</si>
  <si>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</si>
  <si>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</si>
  <si>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</si>
  <si>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</si>
  <si>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</si>
  <si>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</si>
  <si>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</si>
  <si>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</si>
  <si>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</si>
  <si>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</si>
  <si>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</si>
  <si>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</si>
  <si>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</si>
  <si>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</si>
  <si>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</si>
  <si>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</si>
  <si>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</si>
  <si>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</si>
  <si>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</si>
  <si>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</si>
  <si>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</si>
  <si>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</si>
  <si>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</si>
  <si>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</si>
  <si>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</si>
  <si>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</si>
  <si>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</si>
  <si>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</si>
  <si>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</si>
  <si>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</si>
  <si>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</si>
  <si>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</si>
  <si>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</si>
  <si>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</si>
  <si>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</si>
  <si>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</si>
  <si>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</si>
  <si>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</si>
  <si>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</si>
  <si>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</si>
  <si>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</si>
  <si>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</si>
  <si>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</si>
  <si>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</si>
  <si>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</si>
  <si>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</si>
  <si>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</si>
  <si>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</si>
  <si>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</si>
  <si>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</si>
  <si>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</si>
  <si>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</si>
  <si>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</si>
  <si>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</si>
  <si>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</si>
  <si>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</si>
  <si>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</si>
  <si>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</si>
  <si>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</si>
  <si>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</si>
  <si>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</si>
  <si>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</si>
  <si>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</si>
  <si>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</si>
  <si>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</si>
  <si>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</si>
  <si>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</si>
  <si>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</si>
  <si>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</si>
  <si>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</si>
  <si>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</si>
  <si>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</si>
  <si>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</si>
  <si>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</si>
  <si>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</si>
  <si>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</si>
  <si>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</si>
  <si>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</si>
  <si>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</si>
  <si>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</si>
  <si>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</si>
  <si>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</si>
  <si>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</si>
  <si>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</si>
  <si>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</si>
  <si>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</si>
  <si>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</si>
  <si>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</si>
  <si>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</si>
  <si>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</si>
  <si>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</si>
  <si>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</si>
  <si>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</si>
  <si>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</si>
  <si>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</si>
  <si>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</si>
  <si>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</si>
  <si>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</si>
  <si>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</si>
  <si>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</si>
  <si>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</si>
  <si>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</si>
  <si>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</si>
  <si>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</si>
  <si>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</si>
  <si>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</si>
  <si>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</si>
  <si>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</si>
  <si>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</si>
  <si>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</si>
  <si>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</si>
  <si>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</si>
  <si>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</si>
  <si>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</si>
  <si>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</si>
  <si>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</si>
  <si>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</si>
  <si>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</si>
  <si>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</si>
  <si>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</si>
  <si>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</si>
  <si>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</si>
  <si>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</si>
  <si>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</si>
  <si>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</si>
  <si>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</si>
  <si>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</si>
  <si>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</si>
  <si>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</si>
  <si>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</si>
  <si>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</si>
  <si>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</si>
  <si>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</si>
  <si>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</si>
  <si>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</si>
  <si>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</si>
  <si>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</si>
  <si>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</si>
  <si>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</si>
  <si>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</si>
  <si>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</si>
  <si>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</si>
  <si>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</si>
  <si>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</si>
  <si>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</si>
  <si>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</si>
  <si>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</si>
  <si>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</si>
  <si>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</si>
  <si>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</si>
  <si>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</si>
  <si>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</si>
  <si>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</si>
  <si>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</si>
  <si>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</si>
  <si>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</si>
  <si>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</si>
  <si>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</si>
  <si>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</si>
  <si>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</si>
  <si>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</si>
  <si>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</si>
  <si>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</si>
  <si>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</si>
  <si>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</si>
  <si>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</si>
  <si>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</si>
  <si>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</si>
  <si>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</si>
  <si>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</si>
  <si>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</si>
  <si>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</si>
  <si>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</si>
  <si>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</si>
  <si>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</si>
  <si>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</si>
  <si>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</si>
  <si>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</si>
  <si>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</si>
  <si>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</si>
  <si>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</si>
  <si>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</si>
  <si>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</si>
  <si>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</si>
  <si>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</si>
  <si>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</si>
  <si>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</si>
  <si>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</si>
  <si>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</si>
  <si>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</si>
  <si>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</si>
  <si>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</si>
  <si>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</si>
  <si>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</si>
  <si>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</si>
  <si>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</si>
  <si>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</si>
  <si>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</si>
  <si>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</si>
  <si>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</si>
  <si>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</si>
  <si>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</si>
  <si>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</si>
  <si>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</si>
  <si>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</si>
  <si>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</si>
  <si>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</si>
  <si>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</si>
  <si>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</si>
  <si>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</si>
  <si>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</si>
  <si>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</si>
  <si>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</si>
  <si>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</si>
  <si>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</si>
  <si>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</si>
  <si>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</si>
  <si>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</si>
  <si>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</si>
  <si>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</si>
  <si>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</si>
  <si>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</si>
  <si>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</si>
  <si>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</si>
  <si>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</si>
  <si>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</si>
  <si>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</si>
  <si>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</si>
  <si>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</si>
  <si>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</si>
  <si>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</si>
  <si>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</si>
  <si>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</si>
  <si>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</si>
  <si>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</si>
  <si>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</si>
  <si>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</si>
  <si>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</si>
  <si>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</si>
  <si>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</si>
  <si>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</si>
  <si>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</si>
  <si>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</si>
  <si>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</si>
  <si>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</si>
  <si>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</si>
  <si>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</si>
  <si>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</si>
  <si>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</si>
  <si>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</si>
  <si>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</si>
  <si>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</si>
  <si>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</si>
  <si>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</si>
  <si>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</si>
  <si>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</si>
  <si>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</si>
  <si>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</si>
  <si>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</si>
  <si>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</si>
  <si>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</si>
  <si>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</si>
  <si>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</si>
  <si>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</si>
  <si>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</si>
  <si>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</si>
  <si>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</si>
  <si>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</si>
  <si>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</si>
  <si>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</si>
  <si>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</si>
  <si>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</si>
  <si>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</si>
  <si>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</si>
  <si>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</si>
  <si>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</si>
  <si>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</si>
  <si>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</si>
  <si>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</si>
  <si>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</si>
  <si>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</si>
  <si>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</si>
  <si>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</si>
  <si>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</si>
  <si>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</si>
  <si>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</si>
  <si>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</si>
  <si>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</si>
  <si>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</si>
  <si>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</si>
  <si>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</si>
  <si>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</si>
  <si>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</si>
  <si>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</si>
  <si>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</si>
  <si>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</si>
  <si>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</si>
  <si>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</si>
  <si>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</si>
  <si>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</si>
  <si>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</si>
  <si>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</si>
  <si>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</si>
  <si>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</si>
  <si>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</si>
  <si>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</si>
  <si>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</si>
  <si>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</si>
  <si>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</si>
  <si>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</si>
  <si>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</si>
  <si>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</si>
  <si>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</si>
  <si>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</si>
  <si>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</si>
  <si>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</si>
  <si>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</si>
  <si>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</si>
  <si>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</si>
  <si>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</si>
  <si>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</si>
  <si>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</si>
  <si>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</si>
  <si>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</si>
  <si>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</si>
  <si>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</si>
  <si>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</si>
  <si>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</si>
  <si>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</si>
  <si>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</si>
  <si>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</si>
  <si>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</si>
  <si>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</si>
  <si>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</si>
  <si>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</si>
  <si>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</si>
  <si>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</si>
  <si>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</si>
  <si>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</si>
  <si>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</si>
  <si>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</si>
  <si>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</si>
  <si>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</si>
  <si>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</si>
  <si>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</si>
  <si>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</si>
  <si>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</si>
  <si>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</si>
  <si>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</si>
  <si>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</si>
  <si>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</si>
  <si>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</si>
  <si>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</si>
  <si>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</si>
  <si>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</si>
  <si>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</si>
  <si>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</si>
  <si>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</si>
  <si>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</si>
  <si>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</si>
  <si>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</si>
  <si>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</si>
  <si>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</si>
  <si>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</si>
  <si>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</si>
  <si>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</si>
  <si>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</si>
  <si>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</si>
  <si>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</si>
  <si>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</si>
  <si>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</si>
  <si>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</si>
  <si>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</si>
  <si>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</si>
  <si>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</si>
  <si>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</si>
  <si>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</si>
  <si>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</si>
  <si>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</si>
  <si>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</si>
  <si>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</si>
  <si>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</si>
  <si>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</si>
  <si>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</si>
  <si>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</si>
  <si>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</si>
  <si>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</si>
  <si>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</si>
  <si>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</si>
  <si>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</si>
  <si>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</si>
  <si>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</si>
  <si>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</si>
  <si>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</si>
  <si>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</si>
  <si>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</si>
  <si>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</si>
  <si>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</si>
  <si>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</si>
  <si>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</si>
  <si>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</si>
  <si>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</si>
  <si>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</si>
  <si>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</si>
  <si>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</si>
  <si>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</si>
  <si>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</si>
  <si>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</si>
  <si>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</si>
  <si>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</si>
  <si>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</si>
  <si>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</si>
  <si>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</si>
  <si>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</si>
  <si>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</si>
  <si>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</si>
  <si>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</si>
  <si>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</si>
  <si>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</si>
  <si>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</si>
  <si>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</si>
  <si>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</si>
  <si>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</si>
  <si>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</si>
  <si>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</si>
  <si>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</si>
  <si>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</si>
  <si>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</si>
  <si>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</si>
  <si>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</si>
  <si>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</si>
  <si>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</si>
  <si>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</si>
  <si>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</si>
  <si>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</si>
  <si>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</si>
  <si>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</si>
  <si>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</si>
  <si>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</si>
  <si>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</si>
  <si>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</si>
  <si>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</si>
  <si>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</si>
  <si>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</si>
  <si>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</si>
  <si>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</si>
  <si>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</si>
  <si>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</si>
  <si>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</si>
  <si>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</si>
  <si>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</si>
  <si>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</si>
  <si>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</si>
  <si>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</si>
  <si>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</si>
  <si>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</si>
  <si>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</si>
  <si>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</si>
  <si>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</si>
  <si>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</si>
  <si>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</si>
  <si>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</si>
  <si>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</si>
  <si>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</si>
  <si>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</si>
  <si>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</si>
  <si>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</si>
  <si>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</si>
  <si>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</si>
  <si>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</si>
  <si>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</si>
  <si>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</si>
  <si>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</si>
  <si>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</si>
  <si>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</si>
  <si>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</si>
  <si>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</si>
  <si>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</si>
  <si>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</si>
  <si>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</si>
  <si>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</si>
  <si>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</si>
  <si>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</si>
  <si>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</si>
  <si>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</si>
  <si>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</si>
  <si>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</si>
  <si>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</si>
  <si>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</si>
  <si>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</si>
  <si>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</si>
  <si>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</si>
  <si>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</si>
  <si>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</si>
  <si>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</si>
  <si>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</si>
  <si>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</si>
  <si>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</si>
  <si>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</si>
  <si>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</si>
  <si>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</si>
  <si>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</si>
  <si>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</si>
  <si>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</si>
  <si>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</si>
  <si>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</si>
  <si>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</si>
  <si>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</si>
  <si>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</si>
  <si>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</si>
  <si>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</si>
  <si>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</si>
  <si>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</si>
  <si>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</si>
  <si>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</si>
  <si>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</si>
  <si>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</si>
  <si>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</si>
  <si>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</si>
  <si>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</si>
  <si>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</si>
  <si>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</si>
  <si>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</si>
  <si>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</si>
  <si>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</si>
  <si>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</si>
  <si>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</si>
  <si>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</si>
  <si>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</si>
  <si>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</si>
  <si>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</si>
  <si>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</si>
  <si>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</si>
  <si>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</si>
  <si>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</si>
  <si>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</si>
  <si>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</si>
  <si>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</si>
  <si>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</si>
  <si>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</si>
  <si>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</si>
  <si>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</si>
  <si>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</si>
  <si>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</si>
  <si>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</si>
  <si>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</si>
  <si>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</si>
  <si>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</si>
  <si>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</si>
  <si>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</si>
  <si>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</si>
  <si>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</si>
  <si>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</si>
  <si>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</si>
  <si>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</si>
  <si>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</si>
  <si>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</si>
  <si>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</si>
  <si>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</si>
  <si>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</si>
  <si>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</si>
  <si>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</si>
  <si>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</si>
  <si>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</si>
  <si>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</si>
  <si>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</si>
  <si>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</si>
  <si>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</si>
  <si>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</si>
  <si>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</si>
  <si>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</si>
  <si>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</si>
  <si>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</si>
  <si>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</si>
  <si>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</si>
  <si>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</si>
  <si>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</si>
  <si>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</si>
  <si>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</si>
  <si>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</si>
  <si>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</si>
  <si>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</si>
  <si>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</si>
  <si>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</si>
  <si>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</si>
  <si>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</si>
  <si>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</si>
  <si>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</si>
  <si>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</si>
  <si>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</si>
  <si>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</si>
  <si>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</si>
  <si>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</si>
  <si>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</si>
  <si>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</si>
  <si>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</si>
  <si>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</si>
  <si>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</si>
  <si>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</si>
  <si>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</si>
  <si>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</si>
  <si>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</si>
  <si>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</si>
  <si>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</si>
  <si>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</si>
  <si>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</si>
  <si>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</si>
  <si>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</si>
  <si>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</si>
  <si>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</si>
  <si>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</si>
  <si>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</si>
  <si>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</si>
  <si>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</si>
  <si>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</si>
  <si>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</si>
  <si>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</si>
  <si>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</si>
  <si>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</si>
  <si>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</si>
  <si>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</si>
  <si>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</si>
  <si>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</si>
  <si>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</si>
  <si>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</si>
  <si>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</si>
  <si>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</si>
  <si>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</si>
  <si>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</si>
  <si>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</si>
  <si>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</si>
  <si>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</si>
  <si>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</si>
  <si>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</si>
  <si>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</si>
  <si>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</si>
  <si>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</si>
  <si>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</si>
  <si>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</si>
  <si>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</si>
  <si>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</si>
  <si>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</si>
  <si>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</si>
  <si>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</si>
  <si>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</si>
  <si>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</si>
  <si>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</si>
  <si>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</si>
  <si>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</si>
  <si>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</si>
  <si>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</si>
  <si>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</si>
  <si>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</si>
  <si>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</si>
  <si>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</si>
  <si>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</si>
  <si>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</si>
  <si>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</si>
  <si>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</si>
  <si>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</si>
  <si>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</si>
  <si>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</si>
  <si>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</si>
  <si>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</si>
  <si>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</si>
  <si>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</si>
  <si>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</si>
  <si>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</si>
  <si>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</si>
  <si>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</si>
  <si>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</si>
  <si>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</si>
  <si>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</si>
  <si>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</si>
  <si>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</si>
  <si>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</si>
  <si>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</si>
  <si>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</si>
  <si>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</si>
  <si>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</si>
  <si>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</si>
  <si>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</si>
  <si>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</si>
  <si>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</si>
  <si>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</si>
  <si>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</si>
  <si>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</si>
  <si>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</si>
  <si>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</si>
  <si>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</si>
  <si>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</si>
  <si>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</si>
  <si>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</si>
  <si>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</si>
  <si>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</si>
  <si>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</si>
  <si>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</si>
  <si>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</si>
  <si>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</si>
  <si>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</si>
  <si>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</si>
  <si>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</si>
  <si>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</si>
  <si>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</si>
  <si>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</si>
  <si>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</si>
  <si>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</si>
  <si>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</si>
  <si>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</si>
  <si>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</si>
  <si>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</si>
  <si>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</si>
  <si>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</si>
  <si>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</si>
  <si>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</si>
  <si>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</si>
  <si>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</si>
  <si>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</si>
  <si>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</si>
  <si>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</si>
  <si>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</si>
  <si>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</si>
  <si>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</si>
  <si>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</si>
  <si>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</si>
  <si>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</si>
  <si>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</si>
  <si>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</si>
  <si>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</si>
  <si>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</si>
  <si>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</si>
  <si>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</si>
  <si>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</si>
  <si>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</si>
  <si>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</si>
  <si>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</si>
  <si>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</si>
  <si>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</si>
  <si>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</si>
  <si>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</si>
  <si>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</si>
  <si>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</si>
  <si>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</si>
  <si>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</si>
  <si>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</si>
  <si>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</si>
  <si>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</si>
  <si>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</si>
  <si>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</si>
  <si>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</si>
  <si>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</si>
  <si>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</si>
  <si>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</si>
  <si>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</si>
  <si>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</si>
  <si>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</si>
  <si>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</si>
  <si>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</si>
  <si>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</si>
  <si>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</si>
  <si>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</si>
  <si>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</si>
  <si>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</si>
  <si>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</si>
  <si>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</si>
  <si>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</si>
  <si>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</si>
  <si>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</si>
  <si>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</si>
  <si>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</si>
  <si>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</si>
  <si>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</si>
  <si>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</si>
  <si>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</si>
  <si>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</si>
  <si>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</si>
  <si>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</si>
  <si>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</si>
  <si>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</si>
  <si>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</si>
  <si>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</si>
  <si>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</si>
  <si>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</si>
  <si>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</si>
  <si>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</si>
  <si>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</si>
  <si>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</si>
  <si>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</si>
  <si>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</si>
  <si>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</si>
  <si>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</si>
  <si>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</si>
  <si>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</si>
  <si>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</si>
  <si>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</si>
  <si>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</si>
  <si>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</si>
  <si>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</si>
  <si>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</si>
  <si>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</si>
  <si>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</si>
  <si>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</si>
  <si>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</si>
  <si>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</si>
  <si>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</si>
  <si>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</si>
  <si>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</si>
  <si>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</si>
  <si>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</si>
  <si>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</si>
  <si>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</si>
  <si>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</si>
  <si>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</si>
  <si>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</si>
  <si>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</si>
  <si>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</si>
  <si>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</si>
  <si>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</si>
  <si>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</si>
  <si>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</si>
  <si>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</si>
  <si>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</si>
  <si>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</si>
  <si>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</si>
  <si>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</si>
  <si>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</si>
  <si>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</si>
  <si>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</si>
  <si>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</si>
  <si>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</si>
  <si>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</si>
  <si>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</si>
  <si>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</si>
  <si>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</si>
  <si>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</si>
  <si>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</si>
  <si>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</si>
  <si>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</si>
  <si>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</si>
  <si>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</si>
  <si>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</si>
  <si>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</si>
  <si>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</si>
  <si>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</si>
  <si>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</si>
  <si>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</si>
  <si>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</si>
  <si>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</si>
  <si>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</si>
  <si>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</si>
  <si>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</si>
  <si>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</si>
  <si>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</si>
  <si>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</si>
  <si>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</si>
  <si>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</si>
  <si>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</si>
  <si>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</si>
  <si>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</si>
  <si>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</si>
  <si>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</si>
  <si>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</si>
  <si>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</si>
  <si>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</si>
  <si>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</si>
  <si>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</si>
  <si>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</si>
  <si>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</si>
  <si>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</si>
  <si>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</si>
  <si>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</si>
  <si>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</si>
  <si>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</si>
  <si>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</si>
  <si>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</si>
  <si>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</si>
  <si>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</si>
  <si>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</si>
  <si>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</si>
  <si>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</si>
  <si>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</si>
  <si>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</si>
  <si>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</si>
  <si>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</si>
  <si>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</si>
  <si>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</si>
  <si>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</si>
  <si>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</si>
  <si>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</si>
  <si>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</si>
  <si>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</si>
  <si>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</si>
  <si>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</si>
  <si>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</si>
  <si>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</si>
  <si>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</si>
  <si>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</si>
  <si>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</si>
  <si>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</si>
  <si>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</si>
  <si>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</si>
  <si>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</si>
  <si>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</si>
  <si>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</si>
  <si>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</si>
  <si>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</si>
  <si>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</si>
  <si>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</si>
  <si>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</si>
  <si>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</si>
  <si>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</si>
  <si>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</si>
  <si>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</si>
  <si>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</si>
  <si>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</si>
  <si>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</si>
  <si>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</si>
  <si>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</si>
  <si>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</si>
  <si>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</si>
  <si>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</si>
  <si>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</si>
  <si>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</si>
  <si>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</si>
  <si>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</si>
  <si>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</si>
  <si>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</si>
  <si>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</si>
  <si>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</si>
  <si>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</si>
  <si>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</si>
  <si>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</si>
  <si>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</si>
  <si>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</si>
  <si>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</si>
  <si>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</si>
  <si>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</si>
  <si>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</si>
  <si>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</si>
  <si>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</si>
  <si>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</si>
  <si>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</si>
  <si>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</si>
  <si>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</si>
  <si>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</si>
  <si>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</si>
  <si>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</si>
  <si>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</si>
  <si>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</si>
  <si>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</si>
  <si>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</si>
  <si>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</si>
  <si>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</si>
  <si>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</si>
  <si>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</si>
  <si>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</si>
  <si>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</si>
  <si>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</si>
  <si>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</si>
  <si>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</si>
  <si>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</si>
  <si>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</si>
  <si>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</si>
  <si>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</si>
  <si>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</si>
  <si>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</si>
  <si>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</si>
  <si>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</si>
  <si>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</si>
  <si>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</si>
  <si>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</si>
  <si>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</si>
  <si>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</si>
  <si>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</si>
  <si>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</si>
  <si>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</si>
  <si>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</si>
  <si>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</si>
  <si>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</si>
  <si>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</si>
  <si>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</si>
  <si>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</si>
  <si>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</si>
  <si>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</si>
  <si>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</si>
  <si>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</si>
  <si>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</si>
  <si>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</si>
  <si>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</si>
  <si>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</si>
  <si>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</si>
  <si>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</si>
  <si>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</si>
  <si>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</si>
  <si>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</si>
  <si>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</si>
  <si>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</si>
  <si>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</si>
  <si>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</si>
  <si>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</si>
  <si>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</si>
  <si>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</si>
  <si>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</si>
  <si>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</si>
  <si>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</si>
  <si>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</si>
  <si>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</si>
  <si>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</si>
  <si>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</si>
  <si>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</si>
  <si>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</si>
  <si>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</si>
  <si>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</si>
  <si>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</si>
  <si>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</si>
  <si>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</si>
  <si>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</si>
  <si>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</si>
  <si>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</si>
  <si>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</si>
  <si>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</si>
  <si>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</si>
  <si>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</si>
  <si>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</si>
  <si>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</si>
  <si>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</si>
  <si>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</si>
  <si>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</si>
  <si>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</si>
  <si>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</si>
  <si>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</si>
  <si>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</si>
  <si>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</si>
  <si>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</si>
  <si>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</si>
  <si>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</si>
  <si>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</si>
  <si>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</si>
  <si>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</si>
  <si>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</si>
  <si>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</si>
  <si>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</si>
  <si>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</si>
  <si>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</si>
  <si>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</si>
  <si>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</si>
  <si>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</si>
  <si>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</si>
  <si>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</si>
  <si>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</si>
  <si>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</si>
  <si>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</si>
  <si>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</si>
  <si>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</si>
  <si>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</si>
  <si>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</si>
  <si>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</si>
  <si>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</si>
  <si>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</si>
  <si>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</si>
  <si>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</si>
  <si>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</si>
  <si>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</si>
  <si>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</si>
  <si>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</si>
  <si>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</si>
  <si>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</si>
  <si>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</si>
  <si>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</si>
  <si>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</si>
  <si>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</si>
  <si>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</si>
  <si>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</si>
  <si>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</si>
  <si>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</si>
  <si>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</si>
  <si>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</si>
  <si>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</si>
  <si>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</si>
  <si>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</si>
  <si>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</si>
  <si>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</si>
  <si>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</si>
  <si>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</si>
  <si>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</si>
  <si>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</si>
  <si>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</si>
  <si>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</si>
  <si>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</si>
  <si>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</si>
  <si>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</si>
  <si>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</si>
  <si>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</si>
  <si>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</si>
  <si>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</si>
  <si>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</si>
  <si>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</si>
  <si>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</si>
  <si>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</si>
  <si>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</si>
  <si>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</si>
  <si>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</si>
  <si>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</si>
  <si>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</si>
  <si>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</si>
  <si>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</si>
  <si>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</si>
  <si>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</si>
  <si>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</si>
  <si>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</si>
  <si>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</si>
  <si>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</si>
  <si>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</si>
  <si>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</si>
  <si>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</si>
  <si>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</si>
  <si>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</si>
  <si>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</si>
  <si>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</si>
  <si>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</si>
  <si>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</si>
  <si>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</si>
  <si>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</si>
  <si>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</si>
  <si>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</si>
  <si>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</si>
  <si>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</si>
  <si>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</si>
  <si>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</si>
  <si>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</si>
  <si>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</si>
  <si>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</si>
  <si>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</si>
  <si>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</si>
  <si>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</si>
  <si>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</si>
  <si>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</si>
  <si>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</si>
  <si>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</si>
  <si>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</si>
  <si>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</si>
  <si>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</si>
  <si>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</si>
  <si>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</si>
  <si>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</si>
  <si>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</si>
  <si>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</si>
  <si>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</si>
  <si>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</si>
  <si>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</si>
  <si>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</si>
  <si>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</si>
  <si>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</si>
  <si>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</si>
  <si>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</si>
  <si>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</si>
  <si>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</si>
  <si>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</si>
  <si>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</si>
  <si>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</si>
  <si>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</si>
  <si>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</si>
  <si>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</si>
  <si>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</si>
  <si>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</si>
  <si>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</si>
  <si>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</si>
  <si>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</si>
  <si>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</si>
  <si>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</si>
  <si>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</si>
  <si>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</si>
  <si>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</si>
  <si>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</si>
  <si>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</si>
  <si>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</si>
  <si>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</si>
  <si>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</si>
  <si>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</si>
  <si>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</si>
  <si>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</si>
  <si>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</si>
  <si>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</si>
  <si>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</si>
  <si>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</si>
  <si>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</si>
  <si>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</si>
  <si>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</si>
  <si>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</si>
  <si>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</si>
  <si>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</si>
  <si>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</si>
  <si>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</si>
  <si>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</si>
  <si>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</si>
  <si>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</si>
  <si>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</si>
  <si>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</si>
  <si>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</si>
  <si>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</si>
  <si>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</si>
  <si>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</si>
  <si>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</si>
  <si>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</si>
  <si>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</si>
  <si>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</si>
  <si>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</si>
  <si>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</si>
  <si>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</si>
  <si>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</si>
  <si>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</si>
  <si>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</si>
  <si>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</si>
  <si>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</si>
  <si>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</si>
  <si>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</si>
  <si>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</si>
  <si>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</si>
  <si>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</si>
  <si>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</si>
  <si>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</si>
  <si>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</si>
  <si>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</si>
  <si>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</si>
  <si>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</si>
  <si>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</si>
  <si>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</si>
  <si>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</si>
  <si>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</si>
  <si>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</si>
  <si>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</si>
  <si>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</si>
  <si>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</si>
  <si>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</si>
  <si>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</si>
  <si>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</si>
  <si>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</si>
  <si>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</si>
  <si>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</si>
  <si>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</si>
  <si>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</si>
  <si>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</si>
  <si>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</si>
  <si>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</si>
  <si>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</si>
  <si>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</si>
  <si>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</si>
  <si>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</si>
  <si>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</si>
  <si>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</si>
  <si>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</si>
  <si>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</si>
  <si>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</si>
  <si>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</si>
  <si>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</si>
  <si>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</si>
  <si>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</si>
  <si>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</si>
  <si>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</si>
  <si>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</si>
  <si>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</si>
  <si>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</si>
  <si>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</si>
  <si>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</si>
  <si>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</si>
  <si>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</si>
  <si>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</si>
  <si>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</si>
  <si>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</si>
  <si>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</si>
  <si>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</si>
  <si>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</si>
  <si>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</si>
  <si>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</si>
  <si>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</si>
  <si>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</si>
  <si>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</si>
  <si>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</si>
  <si>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</si>
  <si>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</si>
  <si>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</si>
  <si>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</si>
  <si>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</si>
  <si>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</si>
  <si>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</si>
  <si>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</si>
  <si>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</si>
  <si>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</si>
  <si>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</si>
  <si>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</si>
  <si>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</si>
  <si>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</si>
  <si>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</si>
  <si>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</si>
  <si>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</si>
  <si>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</si>
  <si>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</si>
  <si>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</si>
  <si>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</si>
  <si>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</si>
  <si>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</si>
  <si>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</si>
  <si>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</si>
  <si>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</si>
  <si>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</si>
  <si>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</si>
  <si>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</si>
  <si>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</si>
  <si>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</si>
  <si>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</si>
  <si>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</si>
  <si>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</si>
  <si>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</si>
  <si>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</si>
  <si>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</si>
  <si>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</si>
  <si>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</si>
  <si>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</si>
  <si>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</si>
  <si>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</si>
  <si>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</si>
  <si>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</si>
  <si>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</si>
  <si>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</si>
  <si>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</si>
  <si>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</si>
  <si>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</si>
  <si>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</si>
  <si>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</si>
  <si>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</si>
  <si>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</si>
  <si>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</si>
  <si>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</si>
  <si>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</si>
  <si>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</si>
  <si>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</si>
  <si>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</si>
  <si>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</si>
  <si>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</si>
  <si>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</si>
  <si>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</si>
  <si>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</si>
  <si>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</si>
  <si>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</si>
  <si>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</si>
  <si>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</si>
  <si>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</si>
  <si>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</si>
  <si>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</si>
  <si>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</si>
  <si>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</si>
  <si>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</si>
  <si>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</si>
  <si>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</si>
  <si>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</si>
  <si>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</si>
  <si>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</si>
  <si>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</si>
  <si>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</si>
  <si>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</si>
  <si>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</si>
  <si>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</si>
  <si>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</si>
  <si>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</si>
  <si>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</si>
  <si>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</si>
  <si>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</si>
  <si>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</si>
  <si>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</si>
  <si>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</si>
  <si>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</si>
  <si>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</si>
  <si>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</si>
  <si>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</si>
  <si>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</si>
  <si>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</si>
  <si>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</si>
  <si>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</si>
  <si>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</si>
  <si>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</si>
  <si>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</si>
  <si>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</si>
  <si>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</si>
  <si>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</si>
  <si>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</si>
  <si>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</si>
  <si>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</si>
  <si>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</si>
  <si>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</si>
  <si>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</si>
  <si>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</si>
  <si>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</si>
  <si>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</si>
  <si>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</si>
  <si>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</si>
  <si>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</si>
  <si>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</si>
  <si>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</si>
  <si>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</si>
  <si>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</si>
  <si>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</si>
  <si>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</si>
  <si>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</si>
  <si>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</si>
  <si>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</si>
  <si>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</si>
  <si>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</si>
  <si>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</si>
  <si>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</si>
  <si>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</si>
  <si>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</si>
  <si>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</si>
  <si>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</si>
  <si>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</si>
  <si>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</si>
  <si>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</si>
  <si>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</si>
  <si>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</si>
  <si>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</si>
  <si>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</si>
  <si>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</si>
  <si>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</si>
  <si>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</si>
  <si>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</si>
  <si>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</si>
  <si>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</si>
  <si>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</si>
  <si>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</si>
  <si>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</si>
  <si>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</si>
  <si>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</si>
  <si>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</si>
  <si>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</si>
  <si>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</si>
  <si>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</si>
  <si>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</si>
  <si>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</si>
  <si>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</si>
  <si>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</si>
  <si>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</si>
  <si>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</si>
  <si>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</si>
  <si>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</si>
  <si>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</si>
  <si>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</si>
  <si>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</si>
  <si>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</si>
  <si>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</si>
  <si>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</si>
  <si>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</si>
  <si>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</si>
  <si>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</si>
  <si>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</si>
  <si>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</si>
  <si>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</si>
  <si>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</si>
  <si>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</si>
  <si>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</si>
  <si>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</si>
  <si>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</si>
  <si>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</si>
  <si>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</si>
  <si>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</si>
  <si>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</si>
  <si>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</si>
  <si>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</si>
  <si>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</si>
  <si>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</si>
  <si>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</si>
  <si>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</si>
  <si>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</si>
  <si>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</si>
  <si>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</si>
  <si>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</si>
  <si>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</si>
  <si>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</si>
  <si>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</si>
  <si>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</si>
  <si>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</si>
  <si>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</si>
  <si>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</si>
  <si>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</si>
  <si>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</si>
  <si>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</si>
  <si>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</si>
  <si>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</si>
  <si>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</si>
  <si>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</si>
  <si>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</si>
  <si>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</si>
  <si>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</si>
  <si>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</si>
  <si>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</si>
  <si>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</si>
  <si>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</si>
  <si>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</si>
  <si>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</si>
  <si>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</si>
  <si>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</si>
  <si>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</si>
  <si>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</si>
  <si>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</si>
  <si>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</si>
  <si>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</si>
  <si>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</si>
  <si>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</si>
  <si>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</si>
  <si>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</si>
  <si>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</si>
  <si>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</si>
  <si>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</si>
  <si>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</si>
  <si>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</si>
  <si>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</si>
  <si>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</si>
  <si>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</si>
  <si>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</si>
  <si>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</si>
  <si>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</si>
  <si>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</si>
  <si>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</si>
  <si>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</si>
  <si>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</si>
  <si>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</si>
  <si>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</si>
  <si>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</si>
  <si>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</si>
  <si>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</si>
  <si>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</si>
  <si>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</si>
  <si>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</si>
  <si>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</si>
  <si>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</si>
  <si>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</si>
  <si>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</si>
  <si>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</si>
  <si>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</si>
  <si>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</si>
  <si>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</si>
  <si>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</si>
  <si>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</si>
  <si>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</si>
  <si>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</si>
  <si>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</si>
  <si>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</si>
  <si>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</si>
  <si>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</si>
  <si>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</si>
  <si>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</si>
  <si>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</si>
  <si>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</si>
  <si>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</si>
  <si>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</si>
  <si>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</si>
  <si>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</si>
  <si>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</si>
  <si>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</si>
  <si>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</si>
  <si>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</si>
  <si>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</si>
  <si>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</si>
  <si>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</si>
  <si>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</si>
  <si>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</si>
  <si>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</si>
  <si>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</si>
  <si>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</si>
  <si>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</si>
  <si>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</si>
  <si>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</si>
  <si>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</si>
  <si>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</si>
  <si>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</si>
  <si>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</si>
  <si>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</si>
  <si>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</si>
  <si>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</si>
  <si>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</si>
  <si>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</si>
  <si>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</si>
  <si>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</si>
  <si>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</si>
  <si>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</si>
  <si>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</si>
  <si>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</si>
  <si>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</si>
  <si>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</si>
  <si>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</si>
  <si>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</si>
  <si>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</si>
  <si>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</si>
  <si>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</si>
  <si>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</si>
  <si>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</si>
  <si>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</si>
  <si>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</si>
  <si>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</si>
  <si>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</si>
  <si>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</si>
  <si>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</si>
  <si>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</si>
  <si>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</si>
  <si>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</si>
  <si>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</si>
  <si>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</si>
  <si>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</si>
  <si>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</si>
  <si>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</si>
  <si>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</si>
  <si>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</si>
  <si>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</si>
  <si>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</si>
  <si>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</si>
  <si>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</si>
  <si>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</si>
  <si>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</si>
  <si>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</si>
  <si>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</si>
  <si>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</si>
  <si>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</si>
  <si>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</si>
  <si>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</si>
  <si>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</si>
  <si>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</si>
  <si>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</si>
  <si>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</si>
  <si>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</si>
  <si>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</si>
  <si>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</si>
  <si>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</si>
  <si>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</si>
  <si>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</si>
  <si>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</si>
  <si>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</si>
  <si>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</si>
  <si>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</si>
  <si>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</si>
  <si>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</si>
  <si>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</si>
  <si>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</si>
  <si>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</si>
  <si>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</si>
  <si>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</si>
  <si>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</si>
  <si>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</si>
  <si>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</si>
  <si>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</si>
  <si>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</si>
  <si>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</si>
  <si>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</si>
  <si>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</si>
  <si>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</si>
  <si>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</si>
  <si>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</si>
  <si>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</si>
  <si>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</si>
  <si>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</si>
  <si>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</si>
  <si>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</si>
  <si>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</si>
  <si>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</si>
  <si>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</si>
  <si>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</si>
  <si>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</si>
  <si>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</si>
  <si>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</si>
  <si>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</si>
  <si>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</si>
  <si>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</si>
  <si>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</si>
  <si>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</si>
  <si>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</si>
  <si>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</si>
  <si>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</si>
  <si>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</si>
  <si>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</si>
  <si>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</si>
  <si>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</si>
  <si>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</si>
  <si>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</si>
  <si>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</si>
  <si>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</si>
  <si>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</si>
  <si>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</si>
  <si>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</si>
  <si>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</si>
  <si>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</si>
  <si>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</si>
  <si>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</si>
  <si>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</si>
  <si>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</si>
  <si>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</si>
  <si>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</si>
  <si>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</si>
  <si>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</si>
  <si>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</si>
  <si>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</si>
  <si>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</si>
  <si>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</si>
  <si>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</si>
  <si>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</si>
  <si>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</si>
  <si>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</si>
  <si>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</si>
  <si>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</si>
  <si>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</si>
  <si>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</si>
  <si>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</si>
  <si>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</si>
  <si>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</si>
  <si>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</si>
  <si>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</si>
  <si>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</si>
  <si>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</si>
  <si>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</si>
  <si>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</si>
  <si>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</si>
  <si>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</si>
  <si>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</si>
  <si>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</si>
  <si>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</si>
  <si>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</si>
  <si>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</si>
  <si>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</si>
  <si>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</si>
  <si>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</si>
  <si>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</si>
  <si>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</si>
  <si>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</si>
  <si>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</si>
  <si>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</si>
  <si>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</si>
  <si>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</si>
  <si>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</si>
  <si>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</si>
  <si>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</si>
  <si>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</si>
  <si>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</si>
  <si>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</si>
  <si>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</si>
  <si>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</si>
  <si>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</si>
  <si>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</si>
  <si>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</si>
  <si>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</si>
  <si>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</si>
  <si>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</si>
  <si>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</si>
  <si>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</si>
  <si>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</si>
  <si>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</si>
  <si>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</si>
  <si>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</si>
  <si>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</si>
  <si>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</si>
  <si>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</si>
  <si>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</si>
  <si>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</si>
  <si>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</si>
  <si>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</si>
  <si>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</si>
  <si>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</si>
  <si>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</si>
  <si>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</si>
  <si>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</si>
  <si>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</si>
  <si>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</si>
  <si>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</si>
  <si>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</si>
  <si>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</si>
  <si>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</si>
  <si>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</si>
  <si>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</si>
  <si>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</si>
  <si>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</si>
  <si>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</si>
  <si>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</si>
  <si>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</si>
  <si>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</si>
  <si>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</si>
  <si>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</si>
  <si>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</si>
  <si>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</si>
  <si>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</si>
  <si>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</si>
  <si>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</si>
  <si>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</si>
  <si>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</si>
  <si>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</si>
  <si>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</si>
  <si>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</si>
  <si>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</si>
  <si>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</si>
  <si>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</si>
  <si>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</si>
  <si>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</si>
  <si>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</si>
  <si>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</si>
  <si>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</si>
  <si>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</si>
  <si>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</si>
  <si>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</si>
  <si>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</si>
  <si>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</si>
  <si>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</si>
  <si>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</si>
  <si>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</si>
  <si>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</si>
  <si>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</si>
  <si>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</si>
  <si>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</si>
  <si>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</si>
  <si>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</si>
  <si>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</si>
  <si>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</si>
  <si>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</si>
  <si>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</si>
  <si>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</si>
  <si>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</si>
  <si>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</si>
  <si>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</si>
  <si>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</si>
  <si>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</si>
  <si>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</si>
  <si>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</si>
  <si>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</si>
  <si>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</si>
  <si>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</si>
  <si>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</si>
  <si>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</si>
  <si>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</si>
  <si>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</si>
  <si>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</si>
  <si>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</si>
  <si>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</si>
  <si>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</si>
  <si>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</si>
  <si>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</si>
  <si>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</si>
  <si>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</si>
  <si>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</si>
  <si>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</si>
  <si>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</si>
  <si>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</si>
  <si>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</si>
  <si>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</si>
  <si>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</si>
  <si>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</si>
  <si>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</si>
  <si>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</si>
  <si>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</si>
  <si>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</si>
  <si>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</si>
  <si>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</si>
  <si>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</si>
  <si>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</si>
  <si>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</si>
  <si>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</si>
  <si>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</si>
  <si>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</si>
  <si>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</si>
  <si>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</si>
  <si>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</si>
  <si>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</si>
  <si>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</si>
  <si>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</si>
  <si>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</si>
  <si>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</si>
  <si>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</si>
  <si>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</si>
  <si>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</si>
  <si>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</si>
  <si>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</si>
  <si>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</si>
  <si>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</si>
  <si>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</si>
  <si>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</si>
  <si>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</si>
  <si>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</si>
  <si>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</si>
  <si>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</si>
  <si>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</si>
  <si>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</si>
  <si>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</si>
  <si>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</si>
  <si>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</si>
  <si>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</si>
  <si>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</si>
  <si>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</si>
  <si>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</si>
  <si>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</si>
  <si>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</si>
  <si>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</si>
  <si>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</si>
  <si>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</si>
  <si>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</si>
  <si>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</si>
  <si>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</si>
  <si>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</si>
  <si>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</si>
  <si>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</si>
  <si>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</si>
  <si>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</si>
  <si>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</si>
  <si>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</si>
  <si>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</si>
  <si>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</si>
  <si>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</si>
  <si>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</si>
  <si>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</si>
  <si>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</si>
  <si>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</si>
  <si>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</si>
  <si>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</si>
  <si>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</si>
  <si>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</si>
  <si>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</si>
  <si>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</si>
  <si>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</si>
  <si>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</si>
  <si>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</si>
  <si>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</si>
  <si>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</si>
  <si>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</si>
  <si>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</si>
  <si>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</si>
  <si>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</si>
  <si>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</si>
  <si>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</si>
  <si>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</si>
  <si>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</si>
  <si>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</si>
  <si>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</si>
  <si>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</si>
  <si>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</si>
  <si>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</si>
  <si>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</si>
  <si>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</si>
  <si>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</si>
  <si>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</si>
  <si>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</si>
  <si>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</si>
  <si>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</si>
  <si>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</si>
  <si>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</si>
  <si>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</si>
  <si>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</si>
  <si>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</si>
  <si>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</si>
  <si>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</si>
  <si>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</si>
  <si>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</si>
  <si>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</si>
  <si>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</si>
  <si>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</si>
  <si>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</si>
  <si>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</si>
  <si>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</si>
  <si>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</si>
  <si>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</si>
  <si>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</si>
  <si>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</si>
  <si>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</si>
  <si>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</si>
  <si>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</si>
  <si>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</si>
  <si>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</si>
  <si>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</si>
  <si>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</si>
  <si>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</si>
  <si>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</si>
  <si>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</si>
  <si>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</si>
  <si>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</si>
  <si>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</si>
  <si>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</si>
  <si>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</si>
  <si>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</si>
  <si>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</si>
  <si>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</si>
  <si>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</si>
  <si>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</si>
  <si>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</si>
  <si>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</si>
  <si>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</si>
  <si>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</si>
  <si>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</si>
  <si>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</si>
  <si>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</si>
  <si>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</si>
  <si>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</si>
  <si>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</si>
  <si>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</si>
  <si>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</si>
  <si>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</si>
  <si>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</si>
  <si>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</si>
  <si>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</si>
  <si>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</si>
  <si>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</si>
  <si>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</si>
  <si>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</si>
  <si>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</si>
  <si>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</si>
  <si>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</si>
  <si>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</si>
  <si>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</si>
  <si>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</si>
  <si>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</si>
  <si>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</si>
  <si>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</si>
  <si>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</si>
  <si>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</si>
  <si>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</si>
  <si>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</si>
  <si>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</si>
  <si>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</si>
  <si>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</si>
  <si>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</si>
  <si>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</si>
  <si>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</si>
  <si>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</si>
  <si>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</si>
  <si>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</si>
  <si>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</si>
  <si>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</si>
  <si>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</si>
  <si>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</si>
  <si>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</si>
  <si>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</si>
  <si>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</si>
  <si>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</si>
  <si>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</si>
  <si>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</si>
  <si>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</si>
  <si>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</si>
  <si>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</si>
  <si>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</si>
  <si>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</si>
  <si>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</si>
  <si>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</si>
  <si>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</si>
  <si>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</si>
  <si>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</si>
  <si>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</si>
  <si>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</si>
  <si>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</si>
  <si>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</si>
  <si>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</si>
  <si>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</si>
  <si>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</si>
  <si>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</si>
  <si>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</si>
  <si>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</si>
  <si>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</si>
  <si>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</si>
  <si>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</si>
  <si>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</si>
  <si>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</si>
  <si>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</si>
  <si>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</si>
  <si>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</si>
  <si>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</si>
  <si>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</si>
  <si>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</si>
  <si>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</si>
  <si>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</si>
  <si>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</si>
  <si>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</si>
  <si>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</si>
  <si>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</si>
  <si>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</si>
  <si>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</si>
  <si>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</si>
  <si>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</si>
  <si>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</si>
  <si>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</si>
  <si>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</si>
  <si>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</si>
  <si>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</si>
  <si>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</si>
  <si>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</si>
  <si>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</si>
  <si>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</si>
  <si>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</si>
  <si>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</si>
  <si>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</si>
  <si>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</si>
  <si>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</si>
  <si>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</si>
  <si>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</si>
  <si>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</si>
  <si>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</si>
  <si>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</si>
  <si>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</si>
  <si>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</si>
  <si>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</si>
  <si>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</si>
  <si>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</si>
  <si>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</si>
  <si>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</si>
  <si>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</si>
  <si>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</si>
  <si>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</si>
  <si>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</si>
  <si>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</si>
  <si>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</si>
  <si>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</si>
  <si>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</si>
  <si>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</si>
  <si>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</si>
  <si>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</si>
  <si>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</si>
  <si>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</si>
  <si>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</si>
  <si>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</si>
  <si>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</si>
  <si>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</si>
  <si>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</si>
  <si>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</si>
  <si>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</si>
  <si>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</si>
  <si>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</si>
  <si>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</si>
  <si>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</si>
  <si>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</si>
  <si>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</si>
  <si>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</si>
  <si>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</si>
  <si>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</si>
  <si>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</si>
  <si>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</si>
  <si>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</si>
  <si>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</si>
  <si>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</si>
  <si>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</si>
  <si>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</si>
  <si>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</si>
  <si>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</si>
  <si>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</si>
  <si>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</si>
  <si>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</si>
  <si>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</si>
  <si>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</si>
  <si>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</si>
  <si>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</si>
  <si>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</si>
  <si>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</si>
  <si>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</si>
  <si>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</si>
  <si>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</si>
  <si>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</si>
  <si>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</si>
  <si>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</si>
  <si>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</si>
  <si>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</si>
  <si>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</si>
  <si>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</si>
  <si>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</si>
  <si>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</si>
  <si>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</si>
  <si>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</si>
  <si>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</si>
  <si>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</si>
  <si>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</si>
  <si>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</si>
  <si>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</si>
  <si>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</si>
  <si>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</si>
  <si>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</si>
  <si>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</si>
  <si>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</si>
  <si>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</si>
  <si>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</si>
  <si>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</si>
  <si>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</si>
  <si>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</si>
  <si>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</si>
  <si>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</si>
  <si>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</si>
  <si>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</si>
  <si>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</si>
  <si>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</si>
  <si>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</si>
  <si>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</si>
  <si>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</si>
  <si>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</si>
  <si>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</si>
  <si>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</si>
  <si>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</si>
  <si>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</si>
  <si>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</si>
  <si>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</si>
  <si>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</si>
  <si>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</si>
  <si>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</si>
  <si>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</si>
  <si>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</si>
  <si>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</si>
  <si>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</si>
  <si>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</si>
  <si>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</si>
  <si>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</si>
  <si>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</si>
  <si>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</si>
  <si>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</si>
  <si>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</si>
  <si>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</si>
  <si>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</si>
  <si>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</si>
  <si>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</si>
  <si>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</si>
  <si>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</si>
  <si>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</si>
  <si>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</si>
  <si>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</si>
  <si>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</si>
  <si>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</si>
  <si>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</si>
  <si>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</si>
  <si>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</si>
  <si>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</si>
  <si>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</si>
  <si>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</si>
  <si>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</si>
  <si>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</si>
  <si>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</si>
  <si>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</si>
  <si>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</si>
  <si>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</si>
  <si>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</si>
  <si>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</si>
  <si>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</si>
  <si>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</si>
  <si>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</si>
  <si>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</si>
  <si>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</si>
  <si>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</si>
  <si>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</si>
  <si>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</si>
  <si>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</si>
  <si>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</si>
  <si>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</si>
  <si>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</si>
  <si>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</si>
  <si>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</si>
  <si>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</si>
  <si>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</si>
  <si>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</si>
  <si>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</si>
  <si>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</si>
  <si>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</si>
  <si>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</si>
  <si>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</si>
  <si>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</si>
  <si>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</si>
  <si>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</si>
  <si>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</si>
  <si>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</si>
  <si>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</si>
  <si>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</si>
  <si>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</si>
  <si>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</si>
  <si>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</si>
  <si>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</si>
  <si>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</si>
  <si>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</si>
  <si>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</si>
  <si>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</si>
  <si>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</si>
  <si>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</si>
  <si>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</si>
  <si>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</si>
  <si>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</si>
  <si>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</si>
  <si>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</si>
  <si>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</si>
  <si>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</si>
  <si>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</si>
  <si>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</si>
  <si>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</si>
  <si>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</si>
  <si>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</si>
  <si>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</si>
  <si>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</si>
  <si>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</si>
  <si>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</si>
  <si>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</si>
  <si>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</si>
  <si>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</si>
  <si>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</si>
  <si>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</si>
  <si>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</si>
  <si>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</si>
  <si>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</si>
  <si>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</si>
  <si>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</si>
  <si>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</si>
  <si>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</si>
  <si>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</si>
  <si>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</si>
  <si>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</si>
  <si>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</si>
  <si>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</si>
  <si>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</si>
  <si>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</si>
  <si>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</si>
  <si>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</si>
  <si>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</si>
  <si>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</si>
  <si>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</si>
  <si>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</si>
  <si>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</si>
  <si>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</si>
  <si>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</si>
  <si>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</si>
  <si>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</si>
  <si>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</si>
  <si>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</si>
  <si>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</si>
  <si>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</si>
  <si>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</si>
  <si>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</si>
  <si>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</si>
  <si>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</si>
  <si>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</si>
  <si>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</si>
  <si>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</si>
  <si>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</si>
  <si>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</si>
  <si>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</si>
  <si>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</si>
  <si>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</si>
  <si>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</si>
  <si>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</si>
  <si>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</si>
  <si>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</si>
  <si>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</si>
  <si>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</si>
  <si>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</si>
  <si>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</si>
  <si>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</si>
  <si>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</si>
  <si>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</si>
  <si>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</si>
  <si>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</si>
  <si>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</si>
  <si>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</si>
  <si>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</si>
  <si>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</si>
  <si>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</si>
  <si>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</si>
  <si>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</si>
  <si>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</si>
  <si>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</si>
  <si>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</si>
  <si>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</si>
  <si>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</si>
  <si>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</si>
  <si>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</si>
  <si>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</si>
  <si>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</si>
  <si>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</si>
  <si>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</si>
  <si>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</si>
  <si>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</si>
  <si>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</si>
  <si>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</si>
  <si>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</si>
  <si>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</si>
  <si>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</si>
  <si>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</si>
  <si>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</si>
  <si>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</si>
  <si>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</si>
  <si>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</si>
  <si>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</si>
  <si>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</si>
  <si>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</si>
  <si>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</si>
  <si>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</si>
  <si>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</si>
  <si>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</si>
  <si>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</si>
  <si>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</si>
  <si>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</si>
  <si>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</si>
  <si>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</si>
  <si>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</si>
  <si>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</si>
  <si>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</si>
  <si>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</si>
  <si>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</si>
  <si>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</si>
  <si>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</si>
  <si>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</si>
  <si>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</si>
  <si>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</si>
  <si>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</si>
  <si>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</si>
  <si>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</si>
  <si>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</si>
  <si>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</si>
  <si>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</si>
  <si>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</si>
  <si>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</si>
  <si>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</si>
  <si>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</si>
  <si>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</si>
  <si>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</si>
  <si>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</si>
  <si>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</si>
  <si>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</si>
  <si>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</si>
  <si>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</si>
  <si>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</si>
  <si>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</si>
  <si>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</si>
  <si>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</si>
  <si>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</si>
  <si>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</si>
  <si>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</si>
  <si>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</si>
  <si>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</si>
  <si>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</si>
  <si>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</si>
  <si>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</si>
  <si>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</si>
  <si>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</si>
  <si>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</si>
  <si>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</si>
  <si>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</si>
  <si>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</si>
  <si>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</si>
  <si>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</si>
  <si>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</si>
  <si>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</si>
  <si>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</si>
  <si>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</si>
  <si>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</si>
  <si>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</si>
  <si>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</si>
  <si>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</si>
  <si>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</si>
  <si>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</si>
  <si>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</si>
  <si>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</si>
  <si>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</si>
  <si>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</si>
  <si>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</si>
  <si>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</si>
  <si>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</si>
  <si>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</si>
  <si>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</si>
  <si>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</si>
  <si>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</si>
  <si>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</si>
  <si>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</si>
  <si>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</si>
  <si>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</si>
  <si>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</si>
  <si>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</si>
  <si>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</si>
  <si>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</si>
  <si>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</si>
  <si>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</si>
  <si>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</si>
  <si>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</si>
  <si>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</si>
  <si>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</si>
  <si>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</si>
  <si>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</si>
  <si>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</si>
  <si>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</si>
  <si>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</si>
  <si>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</si>
  <si>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</si>
  <si>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</si>
  <si>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</si>
  <si>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</si>
  <si>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</si>
  <si>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</si>
  <si>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</si>
  <si>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</si>
  <si>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</si>
  <si>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</si>
  <si>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</si>
  <si>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</si>
  <si>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</si>
  <si>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</si>
  <si>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</si>
  <si>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</si>
  <si>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</si>
  <si>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</si>
  <si>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</si>
  <si>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</si>
  <si>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</si>
  <si>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</si>
  <si>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</si>
  <si>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</si>
  <si>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</si>
  <si>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</si>
  <si>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</si>
  <si>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</si>
  <si>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</si>
  <si>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</si>
  <si>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</si>
  <si>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</si>
  <si>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</si>
  <si>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</si>
  <si>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</si>
  <si>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</si>
  <si>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</si>
  <si>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</si>
  <si>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</si>
  <si>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</si>
  <si>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</si>
  <si>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</si>
  <si>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</si>
  <si>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</si>
  <si>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</si>
  <si>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</si>
  <si>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</si>
  <si>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</si>
  <si>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</si>
  <si>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</si>
  <si>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</si>
  <si>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</si>
  <si>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</si>
  <si>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</si>
  <si>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</si>
  <si>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</si>
  <si>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</si>
  <si>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</si>
  <si>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</si>
  <si>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</si>
  <si>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</si>
  <si>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</si>
  <si>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</si>
  <si>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</si>
  <si>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</si>
  <si>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</si>
  <si>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</si>
  <si>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</si>
  <si>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</si>
  <si>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</si>
  <si>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</si>
  <si>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</si>
  <si>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</si>
  <si>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</si>
  <si>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</si>
  <si>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</si>
  <si>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</si>
  <si>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</si>
  <si>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</si>
  <si>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</si>
  <si>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</si>
  <si>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</si>
  <si>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</si>
  <si>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</si>
  <si>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</si>
  <si>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</si>
  <si>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</si>
  <si>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</si>
  <si>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</si>
  <si>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</si>
  <si>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</si>
  <si>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</si>
  <si>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</si>
  <si>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</si>
  <si>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</si>
  <si>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</si>
  <si>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</si>
  <si>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</si>
  <si>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</si>
  <si>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</si>
  <si>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</si>
  <si>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</si>
  <si>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</si>
  <si>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</si>
  <si>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</si>
  <si>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</si>
  <si>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</si>
  <si>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</si>
  <si>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</si>
  <si>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</si>
  <si>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</si>
  <si>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</si>
  <si>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</si>
  <si>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</si>
  <si>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</si>
  <si>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</si>
  <si>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</si>
  <si>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</si>
  <si>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</si>
  <si>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</si>
  <si>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</si>
  <si>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</si>
  <si>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</si>
  <si>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</si>
  <si>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</si>
  <si>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</si>
  <si>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</si>
  <si>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</si>
  <si>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</si>
  <si>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</si>
  <si>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</si>
  <si>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</si>
  <si>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</si>
  <si>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</si>
  <si>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</si>
  <si>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</si>
  <si>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</si>
  <si>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</si>
  <si>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</si>
  <si>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</si>
  <si>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</si>
  <si>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</si>
  <si>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</si>
  <si>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</si>
  <si>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</si>
  <si>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</si>
  <si>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</si>
  <si>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</si>
  <si>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</si>
  <si>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</si>
  <si>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</si>
  <si>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</si>
  <si>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</si>
  <si>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</si>
  <si>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</si>
  <si>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</si>
  <si>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</si>
  <si>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</si>
  <si>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</si>
  <si>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</si>
  <si>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</si>
  <si>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</si>
  <si>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</si>
  <si>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</si>
  <si>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</si>
  <si>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</si>
  <si>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</si>
  <si>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</si>
  <si>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</si>
  <si>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</si>
  <si>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</si>
  <si>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</si>
  <si>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</si>
  <si>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</si>
  <si>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</si>
  <si>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</si>
  <si>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</si>
  <si>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</si>
  <si>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</si>
  <si>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</si>
  <si>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</si>
  <si>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</si>
  <si>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</si>
  <si>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</si>
  <si>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</si>
  <si>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</si>
  <si>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</si>
  <si>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</si>
  <si>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</si>
  <si>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</si>
  <si>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</si>
  <si>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</si>
  <si>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</si>
  <si>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</si>
  <si>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</si>
  <si>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</si>
  <si>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</si>
  <si>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</si>
  <si>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</si>
  <si>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</si>
  <si>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</si>
  <si>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</si>
  <si>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</si>
  <si>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</si>
  <si>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</si>
  <si>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</si>
  <si>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</si>
  <si>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</si>
  <si>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</si>
  <si>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</si>
  <si>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</si>
  <si>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</si>
  <si>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</si>
  <si>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</si>
  <si>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</si>
  <si>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</si>
  <si>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</si>
  <si>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</si>
  <si>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</si>
  <si>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</si>
  <si>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</si>
  <si>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</si>
  <si>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</si>
  <si>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</si>
  <si>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</si>
  <si>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</si>
  <si>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</si>
  <si>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</si>
  <si>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</si>
  <si>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</si>
  <si>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</si>
  <si>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</si>
  <si>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</si>
  <si>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</si>
  <si>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</si>
  <si>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</si>
  <si>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</si>
  <si>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</si>
  <si>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</si>
  <si>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</si>
  <si>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</si>
  <si>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</si>
  <si>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</si>
  <si>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</si>
  <si>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</si>
  <si>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</si>
  <si>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</si>
  <si>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</si>
  <si>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</si>
  <si>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</si>
  <si>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</si>
  <si>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</si>
  <si>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</si>
  <si>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</si>
  <si>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</si>
  <si>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</si>
  <si>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</si>
  <si>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</si>
  <si>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</si>
  <si>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</si>
  <si>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</si>
  <si>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</si>
  <si>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</si>
  <si>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</si>
  <si>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</si>
  <si>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</si>
  <si>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</si>
  <si>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</si>
  <si>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</si>
  <si>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</si>
  <si>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</si>
  <si>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</si>
  <si>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</si>
  <si>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</si>
  <si>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</si>
  <si>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</si>
  <si>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</si>
  <si>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</si>
  <si>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</si>
  <si>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</si>
  <si>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</si>
  <si>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</si>
  <si>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</si>
  <si>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</si>
  <si>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</si>
  <si>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</si>
  <si>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</si>
  <si>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</si>
  <si>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</si>
  <si>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</si>
  <si>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</si>
  <si>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</si>
  <si>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</si>
  <si>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</si>
  <si>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</si>
  <si>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</si>
  <si>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</si>
  <si>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</si>
  <si>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</si>
  <si>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</si>
  <si>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</si>
  <si>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</si>
  <si>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</si>
  <si>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</si>
  <si>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</si>
  <si>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</si>
  <si>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</si>
  <si>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</si>
  <si>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</si>
  <si>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</si>
  <si>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</si>
  <si>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</si>
  <si>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</si>
  <si>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</si>
  <si>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</si>
  <si>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</si>
  <si>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</si>
  <si>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</si>
  <si>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</si>
  <si>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</si>
  <si>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</si>
  <si>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</si>
  <si>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</si>
  <si>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</si>
  <si>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</si>
  <si>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</si>
  <si>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</si>
  <si>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</si>
  <si>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</si>
  <si>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</si>
  <si>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</si>
  <si>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</si>
  <si>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</si>
  <si>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</si>
  <si>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</si>
  <si>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</si>
  <si>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</si>
  <si>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</si>
  <si>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</si>
  <si>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</si>
  <si>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</si>
  <si>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</si>
  <si>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</si>
  <si>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</si>
  <si>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</si>
  <si>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</si>
  <si>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</si>
  <si>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</si>
  <si>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</si>
  <si>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</si>
  <si>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</si>
  <si>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</si>
  <si>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</si>
  <si>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</si>
  <si>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</si>
  <si>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</si>
  <si>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</si>
  <si>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</si>
  <si>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</si>
  <si>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</si>
  <si>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</si>
  <si>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</si>
  <si>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</si>
  <si>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</si>
  <si>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</si>
  <si>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</si>
  <si>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</si>
  <si>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</si>
  <si>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</si>
  <si>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</si>
  <si>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</si>
  <si>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</si>
  <si>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</si>
  <si>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</si>
  <si>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</si>
  <si>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</si>
  <si>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</si>
  <si>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</si>
  <si>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</si>
  <si>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</si>
  <si>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</si>
  <si>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</si>
  <si>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</si>
  <si>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</si>
  <si>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</si>
  <si>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</si>
  <si>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</si>
  <si>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</si>
  <si>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</si>
  <si>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</si>
  <si>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</si>
  <si>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</si>
  <si>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</si>
  <si>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</si>
  <si>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</si>
  <si>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</si>
  <si>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</si>
  <si>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</si>
  <si>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</si>
  <si>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</si>
  <si>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</si>
  <si>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</si>
  <si>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</si>
  <si>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</si>
  <si>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</si>
  <si>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</si>
  <si>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</si>
  <si>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</si>
  <si>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</si>
  <si>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</si>
  <si>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</si>
  <si>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</si>
  <si>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</si>
  <si>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</si>
  <si>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</si>
  <si>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</si>
  <si>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</si>
  <si>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</si>
  <si>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</si>
  <si>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</si>
  <si>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</si>
  <si>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</si>
  <si>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</si>
  <si>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</si>
  <si>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</si>
  <si>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</si>
  <si>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</si>
  <si>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</si>
  <si>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</si>
  <si>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</si>
  <si>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</si>
  <si>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</si>
  <si>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</si>
  <si>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</si>
  <si>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</si>
  <si>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</si>
  <si>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</si>
  <si>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</si>
  <si>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</si>
  <si>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</si>
  <si>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</si>
  <si>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</si>
  <si>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</si>
  <si>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</si>
  <si>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</si>
  <si>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</si>
  <si>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</si>
  <si>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</si>
  <si>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</si>
  <si>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</si>
  <si>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</si>
  <si>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</si>
  <si>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</si>
  <si>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</si>
  <si>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</si>
  <si>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</si>
  <si>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</si>
  <si>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</si>
  <si>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</si>
  <si>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</si>
  <si>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</si>
  <si>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</si>
  <si>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</si>
  <si>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</si>
  <si>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</si>
  <si>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</si>
  <si>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</si>
  <si>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</si>
  <si>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</si>
  <si>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</si>
  <si>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</si>
  <si>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</si>
  <si>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</si>
  <si>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</si>
  <si>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</si>
  <si>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</si>
  <si>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</si>
  <si>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</si>
  <si>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</si>
  <si>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</si>
  <si>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</si>
  <si>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</si>
  <si>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</si>
  <si>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</si>
  <si>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</si>
  <si>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</si>
  <si>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</si>
  <si>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</si>
  <si>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</si>
  <si>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</si>
  <si>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</si>
  <si>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</si>
  <si>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</si>
  <si>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</si>
  <si>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</si>
  <si>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</si>
  <si>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</si>
  <si>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</si>
  <si>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</si>
  <si>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</si>
  <si>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</si>
  <si>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</si>
  <si>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</si>
  <si>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</si>
  <si>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</si>
  <si>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</si>
  <si>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</si>
  <si>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</si>
  <si>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</si>
  <si>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</si>
  <si>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</si>
  <si>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</si>
  <si>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</si>
  <si>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</si>
  <si>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</si>
  <si>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</si>
  <si>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</si>
  <si>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</si>
  <si>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</si>
  <si>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</si>
  <si>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</si>
  <si>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</si>
  <si>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</si>
  <si>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</si>
  <si>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</si>
  <si>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</si>
  <si>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</si>
  <si>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</si>
  <si>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</si>
  <si>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</si>
  <si>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</si>
  <si>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</si>
  <si>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</si>
  <si>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</si>
  <si>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</si>
  <si>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</si>
  <si>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</si>
  <si>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</si>
  <si>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</si>
  <si>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</si>
  <si>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</si>
  <si>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</si>
  <si>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</si>
  <si>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</si>
  <si>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</si>
  <si>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</si>
  <si>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</si>
  <si>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</si>
  <si>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</si>
  <si>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</si>
  <si>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</si>
  <si>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</si>
  <si>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</si>
  <si>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</si>
  <si>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</si>
  <si>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</si>
  <si>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</si>
  <si>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</si>
  <si>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</si>
  <si>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</si>
  <si>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</si>
  <si>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</si>
  <si>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</si>
  <si>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</si>
  <si>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</si>
  <si>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</si>
  <si>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</si>
  <si>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</si>
  <si>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</si>
  <si>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</si>
  <si>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</si>
  <si>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</si>
  <si>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</si>
  <si>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</si>
  <si>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</si>
  <si>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</si>
  <si>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</si>
  <si>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</si>
  <si>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</si>
  <si>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</si>
  <si>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</si>
  <si>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</si>
  <si>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</si>
  <si>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</si>
  <si>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</si>
  <si>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</si>
  <si>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</si>
  <si>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</si>
  <si>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</si>
  <si>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</si>
  <si>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</si>
  <si>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</si>
  <si>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</si>
  <si>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</si>
  <si>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</si>
  <si>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</si>
  <si>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</si>
  <si>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</si>
  <si>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</si>
  <si>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</si>
  <si>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</si>
  <si>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</si>
  <si>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</si>
  <si>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</si>
  <si>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</si>
  <si>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</si>
  <si>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</si>
  <si>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</si>
  <si>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</si>
  <si>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</si>
  <si>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</si>
  <si>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</si>
  <si>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</si>
  <si>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</si>
  <si>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</si>
  <si>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</si>
  <si>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</si>
  <si>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</si>
  <si>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</si>
  <si>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</si>
  <si>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</si>
  <si>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</si>
  <si>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</si>
  <si>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</si>
  <si>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</si>
  <si>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</si>
  <si>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</si>
  <si>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</si>
  <si>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</si>
  <si>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</si>
  <si>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</si>
  <si>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</si>
  <si>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</si>
  <si>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</si>
  <si>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</si>
  <si>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</si>
  <si>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</si>
  <si>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</si>
  <si>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</si>
  <si>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</si>
  <si>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</si>
  <si>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</si>
  <si>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</si>
  <si>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</si>
  <si>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</si>
  <si>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</si>
  <si>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</si>
  <si>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</si>
  <si>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</si>
  <si>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</si>
  <si>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</si>
  <si>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</si>
  <si>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</si>
  <si>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</si>
  <si>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</si>
  <si>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</si>
  <si>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</si>
  <si>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</si>
  <si>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</si>
  <si>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</si>
  <si>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</si>
  <si>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</si>
  <si>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</si>
  <si>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</si>
  <si>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</si>
  <si>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</si>
  <si>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</si>
  <si>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</si>
  <si>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</si>
  <si>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</si>
  <si>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</si>
  <si>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</si>
  <si>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</si>
  <si>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</si>
  <si>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</si>
  <si>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</si>
  <si>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</si>
  <si>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</si>
  <si>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</si>
  <si>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</si>
  <si>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</si>
  <si>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</si>
  <si>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</si>
  <si>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</si>
  <si>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</si>
  <si>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</si>
  <si>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</si>
  <si>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</si>
  <si>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</si>
  <si>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</si>
  <si>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</si>
  <si>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</si>
  <si>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</si>
  <si>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</si>
  <si>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</si>
  <si>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</si>
  <si>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</si>
  <si>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</si>
  <si>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</si>
  <si>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</si>
  <si>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</si>
  <si>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</si>
  <si>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</si>
  <si>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</si>
  <si>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</si>
  <si>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</si>
  <si>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</si>
  <si>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</si>
  <si>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</si>
  <si>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</si>
  <si>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</si>
  <si>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</si>
  <si>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</si>
  <si>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</si>
  <si>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</si>
  <si>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</si>
  <si>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</si>
  <si>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</si>
  <si>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</si>
  <si>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</si>
  <si>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</si>
  <si>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</si>
  <si>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</si>
  <si>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</si>
  <si>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</si>
  <si>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</si>
  <si>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</si>
  <si>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</si>
  <si>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</si>
  <si>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</si>
  <si>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</si>
  <si>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</si>
  <si>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</si>
  <si>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</si>
  <si>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</si>
  <si>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</si>
  <si>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</si>
  <si>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</si>
  <si>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</si>
  <si>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</si>
  <si>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</si>
  <si>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</si>
  <si>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</si>
  <si>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</si>
  <si>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</si>
  <si>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</si>
  <si>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</si>
  <si>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</si>
  <si>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</si>
  <si>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</si>
  <si>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</si>
  <si>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</si>
  <si>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</si>
  <si>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</si>
  <si>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</si>
  <si>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</si>
  <si>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</si>
  <si>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</si>
  <si>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</si>
  <si>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</si>
  <si>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</si>
  <si>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</si>
  <si>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</si>
  <si>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</si>
  <si>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</si>
  <si>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</si>
  <si>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</si>
  <si>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</si>
  <si>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</si>
  <si>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</si>
  <si>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</si>
  <si>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</si>
  <si>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</si>
  <si>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</si>
  <si>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</si>
  <si>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</si>
  <si>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</si>
  <si>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</si>
  <si>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</si>
  <si>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</si>
  <si>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</si>
  <si>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</si>
  <si>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</si>
  <si>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</si>
  <si>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</si>
  <si>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</si>
  <si>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</si>
  <si>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</si>
  <si>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</si>
  <si>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</si>
  <si>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</si>
  <si>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</si>
  <si>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</si>
  <si>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</si>
  <si>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</si>
  <si>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</si>
  <si>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</si>
  <si>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</si>
  <si>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</si>
  <si>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</si>
  <si>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</si>
  <si>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</si>
  <si>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</si>
  <si>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</si>
  <si>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</si>
  <si>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</si>
  <si>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</si>
  <si>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</si>
  <si>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</si>
  <si>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</si>
  <si>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</si>
  <si>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</si>
  <si>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</si>
  <si>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</si>
  <si>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</si>
  <si>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</si>
  <si>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</si>
  <si>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</si>
  <si>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</si>
  <si>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</si>
  <si>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</si>
  <si>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</si>
  <si>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</si>
  <si>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</si>
  <si>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</si>
  <si>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</si>
  <si>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</si>
  <si>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</si>
  <si>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</si>
  <si>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</si>
  <si>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</si>
  <si>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</si>
  <si>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</si>
  <si>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</si>
  <si>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</si>
  <si>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</si>
  <si>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</si>
  <si>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</si>
  <si>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</si>
  <si>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</si>
  <si>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</si>
  <si>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</si>
  <si>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</si>
  <si>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</si>
  <si>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</si>
  <si>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</si>
  <si>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</si>
  <si>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</si>
  <si>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</si>
  <si>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</si>
  <si>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</si>
  <si>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</si>
  <si>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</si>
  <si>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</si>
  <si>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</si>
  <si>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</si>
  <si>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</si>
  <si>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</si>
  <si>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</si>
  <si>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</si>
  <si>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</si>
  <si>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</si>
  <si>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</si>
  <si>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</si>
  <si>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</si>
  <si>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</si>
  <si>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</si>
  <si>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</si>
  <si>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</si>
  <si>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</si>
  <si>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</si>
  <si>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</si>
  <si>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</si>
  <si>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</si>
  <si>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</si>
  <si>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</si>
  <si>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</si>
  <si>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</si>
  <si>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</si>
  <si>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</si>
  <si>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</si>
  <si>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</si>
  <si>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</si>
  <si>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</si>
  <si>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</si>
  <si>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</si>
  <si>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</si>
  <si>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</si>
  <si>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</si>
  <si>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</si>
  <si>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</si>
  <si>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</si>
  <si>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</si>
  <si>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</si>
  <si>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</si>
  <si>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</si>
  <si>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</si>
  <si>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</si>
  <si>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</si>
  <si>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</si>
  <si>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</si>
  <si>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</si>
  <si>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</si>
  <si>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</si>
  <si>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</si>
  <si>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</si>
  <si>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</si>
  <si>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</si>
  <si>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</si>
  <si>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</si>
  <si>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</si>
  <si>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</si>
  <si>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</si>
  <si>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</si>
  <si>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</si>
  <si>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</si>
  <si>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</si>
  <si>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</si>
  <si>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</si>
  <si>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</si>
  <si>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</si>
  <si>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</si>
  <si>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</si>
  <si>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</si>
  <si>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</si>
  <si>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</si>
  <si>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</si>
  <si>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</si>
  <si>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</si>
  <si>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</si>
  <si>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</si>
  <si>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</si>
  <si>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</si>
  <si>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</si>
  <si>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</si>
  <si>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</si>
  <si>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</si>
  <si>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</si>
  <si>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</si>
  <si>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</si>
  <si>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</si>
  <si>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</si>
  <si>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</si>
  <si>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</si>
  <si>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</si>
  <si>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</si>
  <si>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</si>
  <si>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</si>
  <si>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</si>
  <si>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</si>
  <si>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</si>
  <si>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</si>
  <si>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</si>
  <si>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</si>
  <si>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</si>
  <si>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</si>
  <si>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</si>
  <si>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</si>
  <si>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</si>
  <si>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</si>
  <si>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</si>
  <si>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</si>
  <si>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</si>
  <si>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</si>
  <si>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</si>
  <si>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</si>
  <si>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</si>
  <si>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</si>
  <si>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</si>
  <si>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</si>
  <si>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</si>
  <si>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</si>
  <si>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</si>
  <si>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</si>
  <si>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</si>
  <si>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</si>
  <si>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</si>
  <si>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</si>
  <si>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</si>
  <si>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</si>
  <si>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</si>
  <si>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</si>
  <si>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</si>
  <si>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</si>
  <si>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</si>
  <si>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</si>
  <si>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</si>
  <si>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</si>
  <si>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</si>
  <si>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</si>
  <si>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</si>
  <si>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</si>
  <si>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</si>
  <si>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</si>
  <si>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</si>
  <si>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</si>
  <si>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</si>
  <si>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</si>
  <si>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</si>
  <si>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</si>
  <si>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</si>
  <si>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</si>
  <si>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</si>
  <si>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</si>
  <si>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</si>
  <si>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</si>
  <si>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</si>
  <si>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</si>
  <si>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</si>
  <si>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</si>
  <si>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</si>
  <si>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</si>
  <si>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</si>
  <si>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</si>
  <si>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</si>
  <si>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</si>
  <si>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</si>
  <si>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</si>
  <si>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</si>
  <si>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</si>
  <si>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</si>
  <si>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</si>
  <si>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</si>
  <si>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</si>
  <si>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</si>
  <si>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</si>
  <si>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</si>
  <si>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</si>
  <si>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</si>
  <si>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</si>
  <si>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</si>
  <si>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</si>
  <si>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</si>
  <si>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</si>
  <si>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</si>
  <si>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</si>
  <si>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</si>
  <si>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</si>
  <si>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</si>
  <si>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</si>
  <si>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</si>
  <si>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</si>
  <si>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</si>
  <si>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</si>
  <si>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</si>
  <si>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</si>
  <si>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</si>
  <si>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</si>
  <si>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</si>
  <si>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</si>
  <si>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</si>
  <si>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</si>
  <si>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</si>
  <si>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</si>
  <si>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</si>
  <si>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</si>
  <si>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</si>
  <si>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</si>
  <si>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</si>
  <si>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</si>
  <si>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</si>
  <si>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</si>
  <si>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</si>
  <si>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</si>
  <si>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</si>
  <si>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</si>
  <si>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</si>
  <si>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</si>
  <si>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</si>
  <si>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</si>
  <si>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</si>
  <si>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</si>
  <si>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</si>
  <si>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</si>
  <si>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</si>
  <si>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</si>
  <si>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</si>
  <si>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</si>
  <si>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</si>
  <si>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</si>
  <si>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</si>
  <si>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</si>
  <si>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</si>
  <si>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</si>
  <si>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</si>
  <si>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</si>
  <si>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</si>
  <si>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</si>
  <si>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</si>
  <si>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</si>
  <si>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</si>
  <si>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</si>
  <si>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</si>
  <si>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</si>
  <si>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</si>
  <si>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</si>
  <si>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</si>
  <si>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</si>
  <si>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</si>
  <si>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</si>
  <si>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</si>
  <si>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</si>
  <si>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</si>
  <si>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</si>
  <si>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</si>
  <si>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</si>
  <si>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</si>
  <si>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</si>
  <si>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</si>
  <si>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</si>
  <si>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</si>
  <si>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</si>
  <si>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</si>
  <si>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</si>
  <si>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</si>
  <si>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</si>
  <si>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</si>
  <si>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</si>
  <si>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</si>
  <si>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</si>
  <si>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</si>
  <si>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</si>
  <si>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</si>
  <si>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</si>
  <si>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</si>
  <si>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</si>
  <si>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</si>
  <si>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</si>
  <si>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</si>
  <si>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</si>
  <si>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</si>
  <si>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</si>
  <si>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</si>
  <si>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</si>
  <si>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</si>
  <si>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</si>
  <si>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</si>
  <si>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</si>
  <si>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</si>
  <si>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</si>
  <si>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</si>
  <si>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</si>
  <si>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</si>
  <si>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</si>
  <si>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</si>
  <si>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</si>
  <si>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</si>
  <si>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</si>
  <si>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</si>
  <si>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</si>
  <si>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</si>
  <si>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</si>
  <si>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</si>
  <si>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</si>
  <si>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</si>
  <si>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</si>
  <si>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</si>
  <si>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</si>
  <si>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</si>
  <si>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</si>
  <si>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</si>
  <si>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</si>
  <si>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</si>
  <si>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</si>
  <si>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</si>
  <si>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</si>
  <si>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</si>
  <si>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</si>
  <si>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</si>
  <si>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</si>
  <si>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</si>
  <si>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</si>
  <si>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</si>
  <si>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</si>
  <si>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</si>
  <si>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</si>
  <si>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</si>
  <si>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</si>
  <si>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</si>
  <si>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</si>
  <si>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</si>
  <si>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</si>
  <si>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</si>
  <si>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</si>
  <si>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</si>
  <si>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</si>
  <si>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</si>
  <si>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</si>
  <si>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</si>
  <si>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</si>
  <si>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</si>
  <si>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</si>
  <si>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</si>
  <si>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</si>
  <si>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</si>
  <si>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</si>
  <si>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</si>
  <si>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</si>
  <si>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</si>
  <si>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</si>
  <si>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</si>
  <si>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</si>
  <si>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</si>
  <si>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</si>
  <si>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</si>
  <si>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</si>
  <si>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</si>
  <si>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</si>
  <si>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</si>
  <si>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</si>
  <si>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</si>
  <si>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</si>
  <si>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</si>
  <si>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</si>
  <si>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</si>
  <si>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</si>
  <si>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</si>
  <si>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</si>
  <si>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</si>
  <si>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</si>
  <si>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</si>
  <si>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</si>
  <si>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</si>
  <si>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</si>
  <si>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</si>
  <si>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</si>
  <si>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</si>
  <si>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</si>
  <si>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</si>
  <si>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</si>
  <si>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</si>
  <si>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</si>
  <si>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</si>
  <si>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</si>
  <si>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</si>
  <si>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</si>
  <si>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</si>
  <si>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</si>
  <si>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</si>
  <si>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</si>
  <si>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</si>
  <si>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</si>
  <si>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</si>
  <si>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</si>
  <si>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</si>
  <si>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</si>
  <si>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</si>
  <si>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</si>
  <si>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</si>
  <si>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</si>
  <si>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</si>
  <si>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</si>
  <si>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</si>
  <si>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</si>
  <si>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</si>
  <si>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</si>
  <si>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</si>
  <si>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</si>
  <si>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</si>
  <si>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</si>
  <si>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</si>
  <si>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</si>
  <si>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</si>
  <si>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</si>
  <si>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</si>
  <si>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</si>
  <si>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</si>
  <si>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</si>
  <si>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</si>
  <si>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</si>
  <si>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</si>
  <si>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</si>
  <si>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</si>
  <si>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</si>
  <si>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</si>
  <si>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</si>
  <si>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</si>
  <si>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</si>
  <si>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</si>
  <si>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</si>
  <si>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</si>
  <si>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</si>
  <si>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</si>
  <si>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</si>
  <si>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</si>
  <si>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</si>
  <si>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</si>
  <si>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</si>
  <si>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</si>
  <si>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</si>
  <si>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</si>
  <si>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</si>
  <si>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</si>
  <si>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</si>
  <si>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</si>
  <si>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</si>
  <si>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</si>
  <si>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</si>
  <si>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</si>
  <si>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</si>
  <si>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</si>
  <si>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</si>
  <si>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</si>
  <si>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</si>
  <si>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</si>
  <si>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</si>
  <si>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</si>
  <si>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</si>
  <si>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</si>
  <si>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</si>
  <si>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</si>
  <si>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</si>
  <si>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</si>
  <si>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</si>
  <si>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</si>
  <si>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</si>
  <si>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</si>
  <si>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</si>
  <si>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</si>
  <si>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</si>
  <si>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</si>
  <si>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</si>
  <si>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</si>
  <si>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</si>
  <si>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</si>
  <si>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</si>
  <si>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</si>
  <si>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</si>
  <si>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</si>
  <si>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</si>
  <si>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</si>
  <si>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</si>
  <si>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</si>
  <si>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</si>
  <si>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</si>
  <si>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</si>
  <si>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</si>
  <si>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</si>
  <si>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</si>
  <si>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</si>
  <si>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</si>
  <si>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</si>
  <si>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</si>
  <si>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</si>
  <si>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</si>
  <si>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</si>
  <si>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</si>
  <si>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</si>
  <si>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</si>
  <si>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</si>
  <si>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</si>
  <si>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</si>
  <si>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</si>
  <si>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</si>
  <si>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</si>
  <si>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</si>
  <si>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</si>
  <si>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</si>
  <si>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</si>
  <si>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</si>
  <si>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</si>
  <si>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</si>
  <si>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</si>
  <si>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</si>
  <si>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</si>
  <si>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</si>
  <si>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</si>
  <si>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</si>
  <si>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</si>
  <si>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</si>
  <si>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</si>
  <si>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</si>
  <si>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</si>
  <si>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</si>
  <si>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</si>
  <si>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</si>
  <si>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</si>
  <si>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</si>
  <si>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</si>
  <si>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</si>
  <si>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</si>
  <si>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</si>
  <si>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</si>
  <si>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</si>
  <si>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</si>
  <si>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</si>
  <si>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</si>
  <si>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</si>
  <si>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</si>
  <si>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</si>
  <si>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</si>
  <si>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</si>
  <si>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</si>
  <si>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</si>
  <si>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</si>
  <si>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</si>
  <si>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</si>
  <si>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</si>
  <si>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</si>
  <si>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</si>
  <si>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</si>
  <si>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</si>
  <si>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</si>
  <si>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</si>
  <si>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</si>
  <si>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</si>
  <si>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</si>
  <si>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</si>
  <si>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</si>
  <si>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</si>
  <si>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</si>
  <si>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</si>
  <si>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</si>
  <si>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</si>
  <si>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</si>
  <si>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</si>
  <si>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</si>
  <si>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</si>
  <si>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</si>
  <si>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</si>
  <si>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</si>
  <si>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</si>
  <si>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</si>
  <si>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</si>
  <si>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</si>
  <si>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</si>
  <si>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</si>
  <si>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</si>
  <si>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</si>
  <si>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</si>
  <si>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</si>
  <si>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</si>
  <si>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</si>
  <si>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</si>
  <si>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</si>
  <si>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</si>
  <si>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</si>
  <si>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</si>
  <si>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</si>
  <si>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</si>
  <si>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</si>
  <si>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</si>
  <si>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</si>
  <si>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</si>
  <si>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</si>
  <si>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</si>
  <si>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</si>
  <si>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</si>
  <si>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</si>
  <si>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</si>
  <si>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</si>
  <si>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</si>
  <si>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</si>
  <si>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</si>
  <si>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</si>
  <si>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</si>
  <si>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</si>
  <si>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</si>
  <si>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</si>
  <si>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</si>
  <si>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</si>
  <si>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</si>
  <si>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</si>
  <si>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</si>
  <si>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</si>
  <si>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</si>
  <si>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</si>
  <si>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</si>
  <si>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</si>
  <si>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</si>
  <si>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</si>
  <si>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</si>
  <si>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</si>
  <si>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</si>
  <si>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</si>
  <si>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</si>
  <si>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</si>
  <si>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</si>
  <si>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</si>
  <si>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</si>
  <si>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</si>
  <si>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</si>
  <si>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</si>
  <si>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</si>
  <si>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</si>
  <si>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</si>
  <si>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</si>
  <si>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</si>
  <si>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</si>
  <si>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</si>
  <si>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</si>
  <si>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</si>
  <si>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</si>
  <si>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</si>
  <si>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</si>
  <si>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</si>
  <si>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</si>
  <si>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</si>
  <si>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</si>
  <si>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</si>
  <si>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</si>
  <si>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</si>
  <si>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</si>
  <si>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</si>
  <si>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</si>
  <si>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</si>
  <si>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</si>
  <si>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</si>
  <si>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</si>
  <si>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</si>
  <si>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</si>
  <si>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</si>
  <si>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</si>
  <si>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</si>
  <si>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</si>
  <si>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</si>
  <si>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</si>
  <si>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</si>
  <si>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</si>
  <si>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</si>
  <si>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</si>
  <si>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</si>
  <si>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</si>
  <si>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</si>
  <si>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</si>
  <si>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</si>
  <si>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</si>
  <si>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</si>
  <si>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</si>
  <si>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</si>
  <si>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</si>
  <si>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</si>
  <si>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</si>
  <si>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</si>
  <si>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</si>
  <si>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</si>
  <si>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</si>
  <si>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</si>
  <si>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</si>
  <si>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</si>
  <si>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</si>
  <si>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</si>
  <si>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</si>
  <si>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</si>
  <si>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</si>
  <si>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</si>
  <si>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</si>
  <si>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</si>
  <si>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</si>
  <si>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</si>
  <si>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</si>
  <si>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</si>
  <si>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</si>
  <si>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</si>
  <si>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</si>
  <si>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</si>
  <si>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</si>
  <si>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</si>
  <si>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</si>
  <si>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</si>
  <si>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</si>
  <si>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</si>
  <si>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</si>
  <si>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</si>
  <si>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</si>
  <si>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</si>
  <si>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</si>
  <si>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</si>
  <si>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</si>
  <si>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</si>
  <si>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</si>
  <si>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</si>
  <si>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</si>
  <si>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</si>
  <si>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</si>
  <si>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</si>
  <si>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</si>
  <si>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</si>
  <si>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</si>
  <si>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</si>
  <si>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</si>
  <si>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</si>
  <si>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</si>
  <si>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</si>
  <si>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</si>
  <si>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</si>
  <si>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</si>
  <si>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</si>
  <si>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</si>
  <si>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</si>
  <si>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</si>
  <si>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</si>
  <si>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</si>
  <si>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</si>
  <si>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</si>
  <si>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</si>
  <si>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</si>
  <si>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</si>
  <si>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</si>
  <si>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</si>
  <si>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</si>
  <si>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</si>
  <si>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</si>
  <si>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</si>
  <si>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</si>
  <si>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</si>
  <si>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</si>
  <si>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</si>
  <si>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</si>
  <si>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</si>
  <si>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</si>
  <si>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</si>
  <si>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</si>
  <si>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</si>
  <si>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</si>
  <si>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</si>
  <si>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</si>
  <si>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</si>
  <si>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</si>
  <si>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</si>
  <si>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</si>
  <si>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</si>
  <si>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</si>
  <si>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</si>
  <si>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</si>
  <si>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</si>
  <si>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</si>
  <si>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</si>
  <si>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</si>
  <si>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</si>
  <si>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</si>
  <si>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</si>
  <si>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</si>
  <si>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</si>
  <si>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</si>
  <si>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</si>
  <si>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</si>
  <si>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</si>
  <si>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</si>
  <si>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</si>
  <si>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</si>
  <si>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</si>
  <si>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</si>
  <si>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</si>
  <si>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</si>
  <si>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</si>
  <si>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</si>
  <si>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</si>
  <si>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</si>
  <si>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</si>
  <si>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</si>
  <si>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</si>
  <si>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</si>
  <si>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</si>
  <si>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</si>
  <si>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</si>
  <si>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</si>
  <si>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</si>
  <si>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</si>
  <si>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</si>
  <si>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</si>
  <si>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</si>
  <si>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</si>
  <si>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</si>
  <si>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</si>
  <si>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</si>
  <si>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</si>
  <si>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</si>
  <si>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</si>
  <si>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</si>
  <si>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</si>
  <si>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</si>
  <si>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</si>
  <si>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</si>
  <si>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</si>
  <si>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</si>
  <si>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</si>
  <si>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</si>
  <si>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</si>
  <si>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</si>
  <si>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</si>
  <si>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</si>
  <si>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</si>
  <si>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</si>
  <si>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</si>
  <si>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</si>
  <si>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</si>
  <si>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</si>
  <si>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</si>
  <si>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</si>
  <si>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</si>
  <si>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</si>
  <si>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</si>
  <si>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</si>
  <si>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</si>
  <si>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</si>
  <si>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</si>
  <si>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</si>
  <si>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</si>
  <si>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</si>
  <si>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</si>
  <si>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</si>
  <si>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</si>
  <si>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</si>
  <si>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</si>
  <si>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</si>
  <si>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</si>
  <si>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</si>
  <si>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</si>
  <si>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</si>
  <si>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</si>
  <si>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</si>
  <si>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</si>
  <si>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</si>
  <si>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</si>
  <si>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</si>
  <si>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</si>
  <si>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</si>
  <si>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</si>
  <si>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</si>
  <si>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</si>
  <si>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</si>
  <si>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</si>
  <si>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</si>
  <si>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</si>
  <si>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</si>
  <si>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</si>
  <si>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</si>
  <si>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</si>
  <si>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</si>
  <si>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</si>
  <si>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</si>
  <si>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</si>
  <si>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</si>
  <si>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</si>
  <si>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</si>
  <si>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</si>
  <si>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</si>
  <si>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</si>
  <si>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</si>
  <si>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</si>
  <si>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</si>
  <si>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</si>
  <si>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</si>
  <si>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</si>
  <si>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</si>
  <si>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</si>
  <si>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</si>
  <si>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</si>
  <si>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</si>
  <si>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</si>
  <si>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</si>
  <si>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</si>
  <si>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</si>
  <si>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</si>
  <si>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</si>
  <si>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</si>
  <si>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</si>
  <si>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</si>
  <si>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</si>
  <si>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</si>
  <si>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</si>
  <si>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</si>
  <si>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</si>
  <si>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</si>
  <si>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</si>
  <si>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</si>
  <si>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</si>
  <si>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</si>
  <si>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</si>
  <si>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</si>
  <si>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</si>
  <si>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</si>
  <si>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</si>
  <si>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</si>
  <si>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</si>
  <si>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</si>
  <si>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</si>
  <si>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</si>
  <si>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</si>
  <si>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</si>
  <si>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</si>
  <si>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</si>
  <si>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</si>
  <si>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</si>
  <si>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</si>
  <si>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</si>
  <si>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</si>
  <si>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</si>
  <si>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</si>
  <si>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</si>
  <si>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</si>
  <si>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</si>
  <si>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</si>
  <si>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</si>
  <si>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</si>
  <si>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</si>
  <si>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</si>
  <si>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</si>
  <si>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</si>
  <si>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</si>
  <si>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</si>
  <si>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</si>
  <si>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</si>
  <si>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</si>
  <si>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</si>
  <si>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</si>
  <si>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</si>
  <si>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</si>
  <si>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</si>
  <si>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</si>
  <si>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</si>
  <si>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</si>
  <si>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</si>
  <si>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</si>
  <si>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</si>
  <si>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</si>
  <si>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</si>
  <si>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</si>
  <si>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</si>
  <si>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</si>
  <si>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</si>
  <si>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</si>
  <si>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</si>
  <si>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</si>
  <si>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</si>
  <si>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</si>
  <si>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</si>
  <si>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</si>
  <si>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</si>
  <si>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</si>
  <si>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</si>
  <si>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</si>
  <si>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</si>
  <si>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</si>
  <si>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</si>
  <si>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</si>
  <si>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</si>
  <si>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</si>
  <si>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</si>
  <si>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</si>
  <si>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</si>
  <si>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</si>
  <si>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</si>
  <si>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</si>
  <si>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</si>
  <si>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</si>
  <si>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</si>
  <si>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</si>
  <si>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</si>
  <si>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</si>
  <si>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</si>
  <si>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</si>
  <si>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</si>
  <si>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</si>
  <si>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</si>
  <si>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</si>
  <si>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</si>
  <si>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</si>
  <si>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</si>
  <si>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</si>
  <si>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</si>
  <si>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</si>
  <si>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</si>
  <si>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</si>
  <si>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</si>
  <si>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</si>
  <si>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</si>
  <si>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</si>
  <si>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</si>
  <si>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</si>
  <si>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</si>
  <si>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</si>
  <si>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</si>
  <si>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</si>
  <si>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</si>
  <si>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</si>
  <si>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</si>
  <si>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</si>
  <si>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</si>
  <si>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</si>
  <si>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</si>
  <si>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</si>
  <si>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</si>
  <si>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</si>
  <si>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</si>
  <si>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</si>
  <si>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</si>
  <si>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</si>
  <si>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</si>
  <si>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</si>
  <si>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</si>
  <si>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</si>
  <si>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</si>
  <si>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</si>
  <si>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</si>
  <si>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</si>
  <si>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</si>
  <si>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</si>
  <si>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</si>
  <si>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</si>
  <si>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</si>
  <si>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</si>
  <si>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</si>
  <si>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</si>
  <si>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</si>
  <si>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</si>
  <si>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</si>
  <si>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</si>
  <si>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</si>
  <si>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</si>
  <si>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</si>
  <si>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</si>
  <si>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</si>
  <si>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</si>
  <si>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</si>
  <si>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</si>
  <si>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</si>
  <si>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</si>
  <si>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</si>
  <si>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</si>
  <si>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</si>
  <si>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</si>
  <si>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</si>
  <si>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</si>
  <si>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</si>
  <si>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</si>
  <si>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</si>
  <si>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</si>
  <si>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</si>
  <si>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</si>
  <si>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</si>
  <si>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</si>
  <si>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</si>
  <si>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</si>
  <si>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</si>
  <si>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</si>
  <si>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</si>
  <si>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</si>
  <si>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</si>
  <si>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</si>
  <si>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</si>
  <si>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</si>
  <si>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</si>
  <si>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</si>
  <si>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</si>
  <si>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</si>
  <si>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</si>
  <si>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</si>
  <si>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</si>
  <si>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</si>
  <si>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</si>
  <si>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</si>
  <si>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</si>
  <si>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</si>
  <si>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</si>
  <si>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</si>
  <si>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</si>
  <si>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</si>
  <si>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</si>
  <si>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</si>
  <si>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</si>
  <si>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</si>
  <si>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</si>
  <si>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</si>
  <si>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</si>
  <si>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</si>
  <si>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</si>
  <si>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</si>
  <si>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</si>
  <si>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</si>
  <si>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</si>
  <si>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</si>
  <si>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</si>
  <si>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</si>
  <si>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</si>
  <si>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</si>
  <si>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</si>
  <si>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</si>
  <si>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</si>
  <si>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</si>
  <si>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</si>
  <si>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</si>
  <si>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</si>
  <si>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</si>
  <si>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</si>
  <si>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</si>
  <si>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</si>
  <si>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</si>
  <si>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</si>
  <si>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</si>
  <si>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</si>
  <si>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</si>
  <si>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</si>
  <si>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</si>
  <si>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</si>
  <si>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</si>
  <si>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</si>
  <si>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</si>
  <si>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</si>
  <si>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</si>
  <si>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</si>
  <si>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</si>
  <si>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</si>
  <si>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</si>
  <si>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</si>
  <si>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</si>
  <si>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</si>
  <si>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</si>
  <si>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</si>
  <si>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</si>
  <si>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</si>
  <si>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</si>
  <si>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</si>
  <si>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</si>
  <si>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</si>
  <si>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</si>
  <si>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</si>
  <si>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</si>
  <si>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</si>
  <si>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</si>
  <si>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</si>
  <si>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</si>
  <si>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</si>
  <si>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</si>
  <si>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</si>
  <si>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</si>
  <si>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</si>
  <si>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</si>
  <si>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</si>
  <si>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</si>
  <si>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</si>
  <si>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</si>
  <si>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</si>
  <si>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</si>
  <si>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</si>
  <si>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</si>
  <si>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</si>
  <si>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</si>
  <si>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</si>
  <si>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</si>
  <si>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</si>
  <si>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</si>
  <si>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</si>
  <si>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</si>
  <si>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</si>
  <si>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</si>
  <si>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</si>
  <si>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</si>
  <si>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</si>
  <si>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</si>
  <si>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</si>
  <si>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</si>
  <si>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</si>
  <si>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</si>
  <si>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</si>
  <si>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</si>
  <si>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</si>
  <si>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</si>
  <si>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</si>
  <si>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</si>
  <si>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</si>
  <si>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</si>
  <si>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</si>
  <si>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</si>
  <si>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</si>
  <si>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</si>
  <si>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</si>
  <si>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</si>
  <si>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</si>
  <si>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</si>
  <si>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</si>
  <si>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</si>
  <si>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</si>
  <si>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</si>
  <si>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</si>
  <si>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</si>
  <si>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</si>
  <si>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</si>
  <si>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</si>
  <si>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</si>
  <si>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</si>
  <si>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</si>
  <si>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</si>
  <si>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</si>
  <si>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</si>
  <si>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</si>
  <si>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</si>
  <si>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</si>
  <si>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</si>
  <si>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</si>
  <si>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</si>
  <si>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</si>
  <si>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</si>
  <si>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</si>
  <si>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</si>
  <si>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</si>
  <si>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</si>
  <si>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</si>
  <si>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</si>
  <si>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</si>
  <si>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</si>
  <si>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</si>
  <si>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</si>
  <si>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</si>
  <si>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</si>
  <si>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</si>
  <si>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</si>
  <si>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</si>
  <si>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</si>
  <si>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</si>
  <si>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</si>
  <si>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</si>
  <si>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</si>
  <si>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</si>
  <si>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</si>
  <si>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</si>
  <si>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</si>
  <si>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</si>
  <si>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</si>
  <si>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</si>
  <si>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</si>
  <si>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</si>
  <si>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</si>
  <si>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</si>
  <si>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</si>
  <si>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</si>
  <si>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</si>
  <si>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</si>
  <si>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</si>
  <si>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</si>
  <si>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</si>
  <si>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</si>
  <si>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</si>
  <si>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</si>
  <si>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</si>
  <si>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</si>
  <si>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</si>
  <si>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</si>
  <si>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</si>
  <si>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</si>
  <si>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</si>
  <si>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</si>
  <si>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</si>
  <si>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</si>
  <si>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</si>
  <si>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</si>
  <si>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</si>
  <si>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</si>
  <si>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</si>
  <si>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</si>
  <si>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</si>
  <si>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</si>
  <si>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</si>
  <si>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</si>
  <si>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</si>
  <si>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</si>
  <si>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</si>
  <si>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</si>
  <si>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</si>
  <si>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</si>
  <si>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</si>
  <si>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</si>
  <si>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</si>
  <si>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</si>
  <si>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</si>
  <si>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</si>
  <si>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</si>
  <si>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</si>
  <si>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</si>
  <si>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</si>
  <si>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</si>
  <si>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</si>
  <si>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</si>
  <si>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</si>
  <si>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</si>
  <si>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</si>
  <si>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</si>
  <si>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</si>
  <si>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</si>
  <si>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</si>
  <si>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</si>
  <si>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</si>
  <si>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</si>
  <si>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</si>
  <si>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</si>
  <si>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</si>
  <si>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</si>
  <si>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</si>
  <si>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</si>
  <si>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</si>
  <si>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</si>
  <si>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</si>
  <si>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</si>
  <si>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</si>
  <si>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</si>
  <si>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</si>
  <si>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</si>
  <si>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</si>
  <si>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</si>
  <si>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</si>
  <si>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</si>
  <si>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</si>
  <si>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</si>
  <si>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</si>
  <si>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</si>
  <si>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</si>
  <si>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</si>
  <si>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</si>
  <si>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</si>
  <si>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</si>
  <si>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</si>
  <si>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</si>
  <si>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</si>
  <si>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</si>
  <si>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</si>
  <si>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</si>
  <si>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</si>
  <si>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</si>
  <si>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</si>
  <si>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</si>
  <si>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</si>
  <si>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</si>
  <si>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</si>
  <si>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</si>
  <si>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</si>
  <si>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</si>
  <si>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</si>
  <si>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</si>
  <si>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</si>
  <si>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</si>
  <si>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</si>
  <si>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</si>
  <si>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</si>
  <si>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</si>
  <si>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</si>
  <si>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</si>
  <si>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</si>
  <si>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</si>
  <si>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</si>
  <si>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</si>
  <si>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</si>
  <si>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</si>
  <si>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</si>
  <si>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</si>
  <si>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</si>
  <si>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</si>
  <si>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</si>
  <si>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</si>
  <si>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</si>
  <si>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</si>
  <si>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</si>
  <si>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</si>
  <si>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</si>
  <si>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</si>
  <si>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</si>
  <si>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</si>
  <si>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</si>
  <si>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</si>
  <si>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</si>
  <si>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</si>
  <si>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</si>
  <si>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</si>
  <si>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</si>
  <si>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</si>
  <si>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</si>
  <si>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</si>
  <si>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</si>
  <si>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</si>
  <si>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</si>
  <si>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</si>
  <si>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</si>
  <si>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</si>
  <si>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</si>
  <si>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</si>
  <si>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</si>
  <si>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</si>
  <si>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</si>
  <si>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</si>
  <si>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</si>
  <si>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</si>
  <si>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</si>
  <si>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</si>
  <si>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</si>
  <si>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</si>
  <si>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</si>
  <si>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</si>
  <si>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</si>
  <si>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</si>
  <si>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</si>
  <si>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</si>
  <si>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</si>
  <si>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</si>
  <si>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</si>
  <si>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</si>
  <si>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</si>
  <si>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</si>
  <si>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</si>
  <si>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</si>
  <si>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</si>
  <si>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</si>
  <si>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</si>
  <si>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</si>
  <si>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</si>
  <si>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</si>
  <si>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</si>
  <si>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</si>
  <si>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</si>
  <si>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</si>
  <si>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</si>
  <si>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</si>
  <si>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</si>
  <si>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</si>
  <si>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</si>
  <si>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</si>
  <si>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</si>
  <si>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</si>
  <si>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</si>
  <si>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</si>
  <si>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</si>
  <si>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</si>
  <si>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</si>
  <si>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</si>
  <si>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</si>
  <si>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</si>
  <si>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</si>
  <si>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</si>
  <si>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</si>
  <si>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</si>
  <si>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</si>
  <si>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</si>
  <si>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</si>
  <si>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</si>
  <si>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</si>
  <si>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</si>
  <si>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</si>
  <si>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</si>
  <si>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</si>
  <si>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</si>
  <si>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</si>
  <si>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</si>
  <si>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</si>
  <si>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</si>
  <si>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</si>
  <si>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</si>
  <si>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</si>
  <si>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</si>
  <si>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</si>
  <si>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</si>
  <si>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</si>
  <si>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</si>
  <si>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</si>
  <si>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</si>
  <si>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</si>
  <si>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</si>
  <si>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</si>
  <si>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</si>
  <si>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</si>
  <si>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</si>
  <si>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</si>
  <si>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</si>
  <si>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</si>
  <si>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</si>
  <si>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</si>
  <si>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</si>
  <si>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</si>
  <si>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</si>
  <si>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</si>
  <si>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</si>
  <si>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</si>
  <si>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</si>
  <si>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</si>
  <si>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</si>
  <si>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</si>
  <si>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</si>
  <si>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</si>
  <si>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</si>
  <si>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</si>
  <si>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</si>
  <si>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</si>
  <si>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</si>
  <si>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</si>
  <si>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</si>
  <si>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</si>
  <si>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</si>
  <si>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</si>
  <si>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</si>
  <si>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</si>
  <si>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</si>
  <si>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</si>
  <si>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</si>
  <si>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</si>
  <si>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</si>
  <si>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</si>
  <si>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</si>
  <si>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</si>
  <si>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</si>
  <si>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</si>
  <si>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</si>
  <si>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</si>
  <si>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</si>
  <si>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</si>
  <si>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</si>
  <si>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</si>
  <si>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</si>
  <si>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</si>
  <si>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</si>
  <si>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</si>
  <si>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</si>
  <si>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</si>
  <si>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</si>
  <si>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</si>
  <si>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</si>
  <si>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</si>
  <si>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</si>
  <si>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</si>
  <si>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</si>
  <si>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</si>
  <si>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</si>
  <si>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</si>
  <si>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</si>
  <si>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</si>
  <si>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</si>
  <si>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</si>
  <si>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</si>
  <si>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</si>
  <si>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</si>
  <si>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</si>
  <si>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</si>
  <si>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</si>
  <si>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</si>
  <si>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</si>
  <si>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</si>
  <si>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</si>
  <si>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</si>
  <si>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</si>
  <si>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</si>
  <si>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</si>
  <si>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</si>
  <si>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</si>
  <si>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</si>
  <si>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</si>
  <si>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</si>
  <si>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</si>
  <si>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</si>
  <si>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</si>
  <si>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</si>
  <si>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</si>
  <si>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</si>
  <si>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</si>
  <si>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</si>
  <si>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</si>
  <si>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</si>
  <si>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</si>
  <si>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</si>
  <si>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</si>
  <si>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</si>
  <si>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</si>
  <si>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</si>
  <si>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</si>
  <si>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</si>
  <si>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</si>
  <si>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</si>
  <si>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</si>
  <si>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</si>
  <si>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</si>
  <si>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</si>
  <si>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</si>
  <si>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</si>
  <si>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</si>
  <si>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</si>
  <si>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</si>
  <si>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</si>
  <si>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</si>
  <si>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</si>
  <si>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</si>
  <si>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</si>
  <si>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</si>
  <si>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</si>
  <si>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</si>
  <si>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</si>
  <si>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</si>
  <si>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</si>
  <si>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</si>
  <si>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</si>
  <si>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</si>
  <si>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</si>
  <si>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</si>
  <si>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</si>
  <si>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</si>
  <si>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</si>
  <si>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</si>
  <si>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</si>
  <si>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</si>
  <si>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</si>
  <si>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</si>
  <si>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</si>
  <si>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</si>
  <si>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</si>
  <si>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</si>
  <si>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</si>
  <si>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</si>
  <si>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</si>
  <si>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</si>
  <si>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</si>
  <si>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</si>
  <si>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</si>
  <si>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</si>
  <si>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</si>
  <si>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</si>
  <si>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</si>
  <si>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</si>
  <si>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</si>
  <si>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</si>
  <si>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</si>
  <si>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</si>
  <si>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</si>
  <si>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</si>
  <si>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</si>
  <si>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</si>
  <si>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</si>
  <si>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</si>
  <si>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</si>
  <si>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</si>
  <si>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</si>
  <si>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</si>
  <si>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</si>
  <si>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</si>
  <si>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</si>
  <si>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</si>
  <si>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</si>
  <si>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</si>
  <si>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</si>
  <si>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</si>
  <si>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</si>
  <si>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</si>
  <si>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</si>
  <si>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</si>
  <si>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</si>
  <si>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</si>
  <si>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</si>
  <si>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</si>
  <si>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</si>
  <si>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</si>
  <si>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</si>
  <si>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</si>
  <si>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</si>
  <si>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</si>
  <si>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</si>
  <si>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</si>
  <si>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</si>
  <si>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</si>
  <si>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</si>
  <si>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</si>
  <si>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</si>
  <si>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</si>
  <si>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</si>
  <si>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</si>
  <si>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</si>
  <si>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</si>
  <si>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</si>
  <si>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</si>
  <si>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</si>
  <si>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</si>
  <si>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</si>
  <si>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</si>
  <si>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</si>
  <si>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</si>
  <si>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</si>
  <si>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</si>
  <si>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</si>
  <si>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</si>
  <si>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</si>
  <si>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</si>
  <si>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</si>
  <si>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</si>
  <si>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</si>
  <si>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</si>
  <si>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</si>
  <si>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</si>
  <si>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</si>
  <si>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</si>
  <si>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</si>
  <si>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</si>
  <si>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</si>
  <si>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</si>
  <si>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</si>
  <si>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</si>
  <si>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</si>
  <si>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</si>
  <si>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</si>
  <si>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</si>
  <si>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</si>
  <si>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</si>
  <si>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</si>
  <si>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</si>
  <si>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</si>
  <si>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</si>
  <si>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</si>
  <si>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</si>
  <si>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</si>
  <si>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</si>
  <si>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</si>
  <si>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</si>
  <si>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</si>
  <si>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</si>
  <si>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</si>
  <si>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</si>
  <si>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</si>
  <si>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</si>
  <si>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</si>
  <si>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</si>
  <si>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</si>
  <si>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</si>
  <si>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</si>
  <si>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</si>
  <si>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</si>
  <si>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</si>
  <si>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</si>
  <si>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</si>
  <si>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</si>
  <si>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</si>
  <si>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</si>
  <si>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</si>
  <si>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</si>
  <si>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</si>
  <si>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</si>
  <si>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</si>
  <si>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</si>
  <si>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</si>
  <si>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</si>
  <si>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</si>
  <si>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</si>
  <si>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</si>
  <si>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</si>
  <si>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</si>
  <si>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</si>
  <si>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</si>
  <si>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</si>
  <si>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</si>
  <si>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</si>
  <si>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</si>
  <si>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</si>
  <si>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</si>
  <si>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</si>
  <si>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</si>
  <si>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</si>
  <si>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</si>
  <si>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</si>
  <si>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</si>
  <si>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</si>
  <si>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</si>
  <si>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</si>
  <si>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</si>
  <si>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</si>
  <si>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</si>
  <si>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</si>
  <si>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</si>
  <si>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</si>
  <si>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</si>
  <si>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</si>
  <si>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</si>
  <si>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</si>
  <si>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</si>
  <si>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</si>
  <si>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</si>
  <si>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</si>
  <si>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</si>
  <si>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</si>
  <si>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</si>
  <si>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</si>
  <si>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</si>
  <si>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</si>
  <si>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</si>
  <si>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</si>
  <si>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</si>
  <si>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</si>
  <si>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</si>
  <si>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</si>
  <si>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</si>
  <si>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</si>
  <si>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</si>
  <si>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</si>
  <si>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</si>
  <si>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</si>
  <si>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</si>
  <si>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</si>
  <si>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</si>
  <si>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</si>
  <si>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</si>
  <si>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</si>
  <si>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</si>
  <si>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</si>
  <si>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</si>
  <si>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</si>
  <si>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</si>
  <si>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</si>
  <si>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</si>
  <si>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</si>
  <si>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</si>
  <si>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</si>
  <si>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</si>
  <si>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</si>
  <si>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</si>
  <si>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</si>
  <si>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</si>
  <si>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</si>
  <si>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</si>
  <si>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</si>
  <si>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</si>
  <si>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</si>
  <si>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</si>
  <si>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</si>
  <si>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</si>
  <si>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</si>
  <si>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</si>
  <si>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</si>
  <si>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</si>
  <si>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</si>
  <si>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</si>
  <si>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</si>
  <si>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</si>
  <si>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</si>
  <si>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</si>
  <si>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</si>
  <si>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</si>
  <si>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</si>
  <si>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</si>
  <si>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</si>
  <si>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</si>
  <si>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</si>
  <si>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</si>
  <si>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</si>
  <si>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</si>
  <si>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</si>
  <si>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</si>
  <si>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</si>
  <si>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</si>
  <si>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</si>
  <si>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</si>
  <si>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</si>
  <si>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</si>
  <si>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</si>
  <si>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</si>
  <si>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</si>
  <si>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</si>
  <si>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</si>
  <si>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</si>
  <si>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</si>
  <si>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</si>
  <si>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</si>
  <si>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</si>
  <si>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</si>
  <si>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</si>
  <si>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</si>
  <si>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</si>
  <si>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</si>
  <si>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</si>
  <si>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</si>
  <si>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</si>
  <si>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</si>
  <si>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</si>
  <si>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</si>
  <si>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</si>
  <si>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</si>
  <si>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</si>
  <si>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</si>
  <si>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</si>
  <si>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</si>
  <si>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</si>
  <si>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</si>
  <si>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</si>
  <si>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</si>
  <si>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</si>
  <si>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</si>
  <si>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</si>
  <si>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</si>
  <si>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</si>
  <si>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</si>
  <si>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</si>
  <si>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</si>
  <si>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</si>
  <si>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</si>
  <si>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</si>
  <si>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</si>
  <si>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</si>
  <si>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</si>
  <si>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</si>
  <si>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</si>
  <si>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</si>
  <si>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</si>
  <si>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</si>
  <si>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</si>
  <si>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</si>
  <si>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</si>
  <si>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</si>
  <si>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</si>
  <si>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</si>
  <si>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</si>
  <si>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</si>
  <si>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</si>
  <si>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</si>
  <si>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</si>
  <si>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</si>
  <si>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</si>
  <si>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</si>
  <si>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</si>
  <si>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</si>
  <si>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</si>
  <si>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</si>
  <si>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</si>
  <si>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</si>
  <si>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</si>
  <si>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</si>
  <si>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</si>
  <si>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</si>
  <si>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</si>
  <si>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</si>
  <si>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</si>
  <si>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</si>
  <si>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</si>
  <si>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</si>
  <si>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</si>
  <si>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</si>
  <si>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</si>
  <si>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</si>
  <si>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</si>
  <si>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</si>
  <si>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</si>
  <si>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</si>
  <si>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</si>
  <si>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</si>
  <si>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</si>
  <si>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</si>
  <si>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</si>
  <si>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</si>
  <si>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</si>
  <si>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</si>
  <si>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</si>
  <si>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</si>
  <si>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</si>
  <si>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</si>
  <si>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</si>
  <si>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</si>
  <si>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</si>
  <si>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</si>
  <si>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</si>
  <si>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</si>
  <si>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</si>
  <si>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</si>
  <si>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</si>
  <si>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</si>
  <si>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</si>
  <si>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</si>
  <si>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</si>
  <si>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</si>
  <si>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</si>
  <si>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</si>
  <si>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</si>
  <si>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</si>
  <si>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</si>
  <si>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</si>
  <si>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</si>
  <si>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</si>
  <si>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</si>
  <si>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</si>
  <si>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</si>
  <si>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</si>
  <si>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</si>
  <si>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</si>
  <si>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</si>
  <si>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</si>
  <si>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</si>
  <si>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</si>
  <si>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</si>
  <si>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</si>
  <si>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</si>
  <si>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</si>
  <si>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</si>
  <si>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</si>
  <si>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</si>
  <si>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</si>
  <si>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</si>
  <si>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</si>
  <si>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</si>
  <si>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</si>
  <si>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</si>
  <si>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</si>
  <si>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</si>
  <si>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</si>
  <si>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</si>
  <si>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</si>
  <si>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</si>
  <si>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</si>
  <si>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</si>
  <si>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</si>
  <si>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</si>
  <si>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</si>
  <si>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</si>
  <si>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</si>
  <si>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</si>
  <si>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</si>
  <si>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</si>
  <si>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</si>
  <si>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</si>
  <si>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</si>
  <si>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</si>
  <si>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</si>
  <si>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</si>
  <si>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</si>
  <si>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</si>
  <si>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</si>
  <si>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</si>
  <si>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</si>
  <si>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</si>
  <si>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</si>
  <si>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</si>
  <si>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</si>
  <si>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</si>
  <si>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</si>
  <si>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</si>
  <si>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</si>
  <si>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</si>
  <si>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</si>
  <si>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</si>
  <si>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</si>
  <si>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</si>
  <si>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</si>
  <si>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</si>
  <si>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</si>
  <si>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</si>
  <si>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</si>
  <si>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</si>
  <si>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</si>
  <si>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</si>
  <si>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</si>
  <si>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</si>
  <si>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</si>
  <si>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</si>
  <si>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</si>
  <si>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</si>
  <si>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</si>
  <si>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</si>
  <si>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</si>
  <si>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</si>
  <si>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</si>
  <si>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</si>
  <si>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</si>
  <si>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</si>
  <si>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</si>
  <si>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</si>
  <si>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</si>
  <si>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</si>
  <si>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</si>
  <si>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</si>
  <si>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</si>
  <si>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</si>
  <si>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</si>
  <si>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</si>
  <si>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</si>
  <si>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</si>
  <si>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</si>
  <si>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</si>
  <si>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</si>
  <si>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</si>
  <si>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</si>
  <si>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</si>
  <si>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</si>
  <si>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</si>
  <si>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</si>
  <si>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</si>
  <si>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</si>
  <si>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</si>
  <si>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</si>
  <si>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</si>
  <si>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</si>
  <si>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</si>
  <si>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</si>
  <si>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</si>
  <si>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</si>
  <si>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</si>
  <si>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</si>
  <si>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</si>
  <si>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</si>
  <si>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</si>
  <si>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</si>
  <si>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</si>
  <si>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</si>
  <si>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</si>
  <si>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</si>
  <si>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</si>
  <si>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</si>
  <si>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</si>
  <si>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</si>
  <si>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</si>
  <si>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</si>
  <si>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</si>
  <si>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</si>
  <si>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</si>
  <si>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</si>
  <si>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</si>
  <si>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</si>
  <si>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</si>
  <si>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</si>
  <si>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</si>
  <si>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</si>
  <si>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</si>
  <si>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</si>
  <si>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</si>
  <si>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</si>
  <si>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</si>
  <si>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</si>
  <si>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</si>
  <si>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</si>
  <si>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</si>
  <si>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</si>
  <si>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</si>
  <si>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</si>
  <si>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</si>
  <si>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</si>
  <si>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</si>
  <si>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</si>
  <si>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</si>
  <si>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</si>
  <si>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</si>
  <si>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</si>
  <si>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</si>
  <si>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</si>
  <si>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</si>
  <si>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</si>
  <si>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</si>
  <si>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</si>
  <si>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</si>
  <si>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</si>
  <si>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</si>
  <si>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</si>
  <si>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</si>
  <si>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</si>
  <si>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</si>
  <si>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</si>
  <si>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</si>
  <si>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</si>
  <si>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</si>
  <si>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</si>
  <si>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</si>
  <si>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</si>
  <si>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</si>
  <si>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</si>
  <si>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</si>
  <si>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</si>
  <si>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</si>
  <si>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</si>
  <si>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</si>
  <si>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</si>
  <si>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</si>
  <si>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</si>
  <si>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</si>
  <si>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</si>
  <si>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</si>
  <si>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</si>
  <si>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</si>
  <si>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</si>
  <si>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</si>
  <si>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</si>
  <si>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</si>
  <si>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</si>
  <si>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</si>
  <si>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</si>
  <si>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</si>
  <si>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</si>
  <si>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</si>
  <si>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</si>
  <si>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</si>
  <si>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</si>
  <si>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</si>
  <si>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</si>
  <si>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</si>
  <si>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</si>
  <si>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</si>
  <si>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</si>
  <si>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</si>
  <si>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</si>
  <si>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</si>
  <si>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</si>
  <si>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</si>
  <si>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</si>
  <si>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</si>
  <si>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</si>
  <si>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</si>
  <si>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</si>
  <si>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</si>
  <si>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</si>
  <si>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</si>
  <si>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</si>
  <si>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</si>
  <si>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</si>
  <si>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</si>
  <si>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</si>
  <si>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</si>
  <si>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</si>
  <si>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</si>
  <si>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</si>
  <si>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</si>
  <si>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</si>
  <si>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</si>
  <si>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</si>
  <si>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</si>
  <si>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</si>
  <si>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</si>
  <si>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</si>
  <si>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</si>
  <si>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</si>
  <si>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</si>
  <si>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</si>
  <si>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</si>
  <si>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</si>
  <si>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</si>
  <si>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</si>
  <si>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</si>
  <si>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</si>
  <si>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</si>
  <si>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</si>
  <si>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</si>
  <si>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</si>
  <si>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</si>
  <si>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</si>
  <si>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</si>
  <si>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</si>
  <si>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</si>
  <si>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</si>
  <si>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</si>
  <si>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</si>
  <si>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</si>
  <si>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</si>
  <si>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</si>
  <si>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</si>
  <si>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</si>
  <si>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</si>
  <si>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</si>
  <si>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</si>
  <si>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</si>
  <si>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</si>
  <si>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</si>
  <si>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</si>
  <si>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</si>
  <si>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</si>
  <si>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</si>
  <si>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</si>
  <si>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</si>
  <si>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</si>
  <si>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</si>
  <si>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</si>
  <si>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</si>
  <si>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</si>
  <si>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</si>
  <si>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</si>
  <si>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</si>
  <si>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</si>
  <si>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</si>
  <si>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</si>
  <si>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</si>
  <si>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</si>
  <si>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</si>
  <si>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</si>
  <si>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</si>
  <si>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</si>
  <si>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</si>
  <si>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</si>
  <si>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</si>
  <si>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</si>
  <si>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</si>
  <si>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</si>
  <si>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</si>
  <si>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</si>
  <si>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</si>
  <si>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</si>
  <si>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</si>
  <si>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</si>
  <si>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</si>
  <si>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</si>
  <si>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</si>
  <si>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</si>
  <si>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</si>
  <si>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</si>
  <si>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</si>
  <si>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</si>
  <si>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</si>
  <si>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</si>
  <si>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</si>
  <si>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</si>
  <si>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</si>
  <si>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</si>
  <si>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</si>
  <si>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</si>
  <si>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</si>
  <si>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</si>
  <si>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</si>
  <si>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</si>
  <si>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</si>
  <si>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</si>
  <si>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</si>
  <si>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</si>
  <si>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</si>
  <si>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</si>
  <si>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</si>
  <si>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</si>
  <si>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</si>
  <si>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</si>
  <si>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</si>
  <si>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</si>
  <si>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</si>
  <si>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</si>
  <si>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</si>
  <si>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</si>
  <si>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</si>
  <si>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</si>
  <si>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</si>
  <si>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</si>
  <si>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</si>
  <si>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</si>
  <si>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</si>
  <si>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</si>
  <si>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</si>
  <si>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</si>
  <si>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</si>
  <si>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</si>
  <si>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</si>
  <si>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</si>
  <si>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</si>
  <si>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</si>
  <si>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</si>
  <si>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</si>
  <si>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</si>
  <si>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</si>
  <si>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</si>
  <si>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</si>
  <si>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</si>
  <si>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</si>
  <si>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</si>
  <si>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</si>
  <si>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</si>
  <si>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</si>
  <si>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</si>
  <si>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</si>
  <si>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</si>
  <si>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</si>
  <si>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</si>
  <si>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</si>
  <si>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</si>
  <si>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</si>
  <si>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</si>
  <si>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</si>
  <si>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</si>
  <si>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</si>
  <si>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</si>
  <si>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</si>
  <si>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</si>
  <si>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</si>
  <si>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</si>
  <si>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</si>
  <si>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</si>
  <si>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</si>
  <si>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</si>
  <si>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</si>
  <si>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</si>
  <si>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</si>
  <si>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</si>
  <si>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</si>
  <si>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</si>
  <si>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</si>
  <si>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</si>
  <si>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</si>
  <si>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</si>
  <si>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</si>
  <si>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</si>
  <si>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</si>
  <si>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</si>
  <si>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</si>
  <si>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</si>
  <si>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</si>
  <si>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</si>
  <si>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</si>
  <si>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</si>
  <si>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</si>
  <si>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</si>
  <si>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</si>
  <si>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</si>
  <si>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</si>
  <si>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</si>
  <si>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</si>
  <si>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</si>
  <si>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</si>
  <si>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</si>
  <si>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</si>
  <si>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</si>
  <si>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</si>
  <si>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</si>
  <si>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</si>
  <si>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</si>
  <si>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</si>
  <si>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</si>
  <si>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</si>
  <si>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</si>
  <si>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</si>
  <si>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</si>
  <si>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</si>
  <si>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</si>
  <si>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</si>
  <si>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</si>
  <si>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</si>
  <si>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</si>
  <si>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</si>
  <si>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</si>
  <si>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</si>
  <si>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</si>
  <si>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</si>
  <si>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</si>
  <si>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</si>
  <si>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</si>
  <si>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</si>
  <si>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</si>
  <si>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</si>
  <si>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</si>
  <si>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</si>
  <si>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</si>
  <si>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</si>
  <si>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</si>
  <si>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</si>
  <si>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</si>
  <si>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</si>
  <si>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</si>
  <si>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</si>
  <si>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</si>
  <si>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</si>
  <si>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</si>
  <si>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</si>
  <si>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</si>
  <si>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</si>
  <si>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</si>
  <si>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</si>
  <si>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</si>
  <si>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</si>
  <si>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</si>
  <si>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</si>
  <si>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</si>
  <si>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</si>
  <si>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</si>
  <si>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</si>
  <si>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</si>
  <si>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</si>
  <si>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</si>
  <si>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</si>
  <si>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</si>
  <si>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</si>
  <si>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</si>
  <si>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</si>
  <si>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</si>
  <si>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</si>
  <si>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</si>
  <si>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</si>
  <si>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</si>
  <si>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</si>
  <si>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</si>
  <si>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</si>
  <si>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</si>
  <si>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</si>
  <si>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</si>
  <si>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</si>
  <si>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</si>
  <si>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</si>
  <si>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</si>
  <si>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</si>
  <si>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</si>
  <si>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</si>
  <si>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</si>
  <si>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</si>
  <si>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</si>
  <si>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</si>
  <si>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</si>
  <si>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</si>
  <si>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</si>
  <si>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</si>
  <si>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</si>
  <si>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</si>
  <si>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</si>
  <si>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</si>
  <si>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</si>
  <si>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</si>
  <si>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</si>
  <si>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</si>
  <si>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</si>
  <si>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</si>
  <si>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</si>
  <si>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</si>
  <si>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</si>
  <si>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</si>
  <si>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</si>
  <si>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</si>
  <si>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</si>
  <si>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</si>
  <si>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</si>
  <si>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</si>
  <si>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</si>
  <si>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</si>
  <si>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</si>
  <si>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</si>
  <si>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</si>
  <si>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</si>
  <si>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</si>
  <si>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</si>
  <si>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</si>
  <si>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</si>
  <si>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</si>
  <si>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</si>
  <si>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</si>
  <si>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</si>
  <si>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</si>
  <si>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</si>
  <si>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</si>
  <si>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</si>
  <si>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</si>
  <si>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</si>
  <si>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</si>
  <si>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</si>
  <si>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</si>
  <si>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</si>
  <si>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</si>
  <si>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</si>
  <si>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</si>
  <si>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</si>
  <si>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</si>
  <si>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</si>
  <si>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</si>
  <si>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</si>
  <si>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</si>
  <si>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</si>
  <si>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</si>
  <si>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</si>
  <si>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</si>
  <si>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</si>
  <si>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</si>
  <si>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</si>
  <si>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</si>
  <si>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</si>
  <si>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</si>
  <si>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</si>
  <si>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</si>
  <si>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</si>
  <si>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</si>
  <si>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</si>
  <si>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</si>
  <si>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</si>
  <si>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</si>
  <si>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</si>
  <si>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</si>
  <si>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</si>
  <si>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</si>
  <si>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</si>
  <si>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</si>
  <si>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</si>
  <si>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</si>
  <si>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</si>
  <si>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</si>
  <si>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</si>
  <si>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</si>
  <si>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</si>
  <si>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</si>
  <si>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</si>
  <si>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</si>
  <si>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</si>
  <si>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</si>
  <si>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</si>
  <si>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</si>
  <si>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</si>
  <si>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</si>
  <si>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</si>
  <si>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</si>
  <si>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</si>
  <si>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</si>
  <si>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</si>
  <si>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</si>
  <si>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</si>
  <si>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</si>
  <si>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</si>
  <si>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</si>
  <si>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</si>
  <si>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</si>
  <si>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</si>
  <si>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</si>
  <si>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</si>
  <si>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</si>
  <si>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</si>
  <si>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</si>
  <si>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</si>
  <si>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</si>
  <si>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</si>
  <si>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</si>
  <si>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</si>
  <si>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</si>
  <si>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</si>
  <si>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</si>
  <si>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</si>
  <si>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</si>
  <si>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</si>
  <si>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</si>
  <si>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</si>
  <si>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</si>
  <si>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</si>
  <si>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</si>
  <si>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</si>
  <si>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</si>
  <si>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</si>
  <si>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</si>
  <si>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</si>
  <si>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</si>
  <si>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</si>
  <si>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</si>
  <si>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</si>
  <si>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</si>
  <si>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</si>
  <si>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</si>
  <si>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</si>
  <si>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</si>
  <si>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</si>
  <si>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</si>
  <si>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</si>
  <si>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</si>
  <si>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</si>
  <si>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</si>
  <si>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</si>
  <si>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</si>
  <si>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</si>
  <si>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</si>
  <si>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</si>
  <si>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</si>
  <si>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</si>
  <si>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</si>
  <si>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</si>
  <si>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</si>
  <si>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</si>
  <si>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</si>
  <si>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</si>
  <si>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</si>
  <si>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</si>
  <si>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</si>
  <si>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</si>
  <si>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</si>
  <si>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</si>
  <si>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</si>
  <si>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</si>
  <si>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</si>
  <si>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</si>
  <si>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</si>
  <si>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</si>
  <si>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</si>
  <si>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</si>
  <si>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</si>
  <si>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</si>
  <si>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</si>
  <si>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</si>
  <si>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</si>
  <si>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</si>
  <si>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</si>
  <si>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</si>
  <si>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</si>
  <si>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</si>
  <si>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</si>
  <si>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</si>
  <si>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</si>
  <si>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</si>
  <si>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</si>
  <si>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</si>
  <si>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</si>
  <si>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</si>
  <si>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</si>
  <si>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</si>
  <si>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</si>
  <si>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</si>
  <si>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</si>
  <si>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</si>
  <si>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</si>
  <si>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</si>
  <si>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</si>
  <si>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</si>
  <si>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</si>
  <si>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</si>
  <si>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</si>
  <si>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</si>
  <si>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</si>
  <si>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</si>
  <si>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</si>
  <si>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</si>
  <si>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</si>
  <si>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</si>
  <si>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</si>
  <si>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</si>
  <si>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</si>
  <si>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</si>
  <si>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</si>
  <si>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</si>
  <si>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</si>
  <si>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</si>
  <si>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</si>
  <si>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</si>
  <si>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</si>
  <si>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</si>
  <si>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</si>
  <si>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</si>
  <si>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</si>
  <si>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</si>
  <si>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</si>
  <si>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</si>
  <si>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</si>
  <si>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</si>
  <si>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</si>
  <si>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</si>
  <si>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</si>
  <si>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</si>
  <si>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</si>
  <si>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</si>
  <si>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</si>
  <si>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</si>
  <si>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</si>
  <si>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</si>
  <si>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</si>
  <si>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</si>
  <si>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</si>
  <si>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</si>
  <si>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</si>
  <si>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</si>
  <si>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</si>
  <si>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</si>
  <si>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</si>
  <si>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</si>
  <si>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</si>
  <si>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</si>
  <si>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</si>
  <si>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</si>
  <si>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</si>
  <si>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</si>
  <si>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</si>
  <si>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</si>
  <si>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</si>
  <si>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</si>
  <si>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</si>
  <si>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</si>
  <si>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</si>
  <si>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</si>
  <si>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</si>
  <si>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</si>
  <si>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</si>
  <si>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</si>
  <si>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</si>
  <si>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</si>
  <si>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</si>
  <si>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</si>
  <si>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</si>
  <si>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</si>
  <si>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</si>
  <si>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</si>
  <si>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</si>
  <si>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</si>
  <si>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</si>
  <si>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</si>
  <si>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</si>
  <si>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</si>
  <si>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</si>
  <si>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</si>
  <si>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</si>
  <si>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</si>
  <si>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</si>
  <si>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</si>
  <si>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</si>
  <si>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</si>
  <si>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</si>
  <si>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</si>
  <si>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</si>
  <si>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</si>
  <si>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</si>
  <si>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</si>
  <si>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</si>
  <si>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</si>
  <si>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</si>
  <si>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</si>
  <si>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</si>
  <si>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</si>
  <si>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</si>
  <si>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</si>
  <si>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</si>
  <si>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</si>
  <si>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</si>
  <si>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</si>
  <si>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</si>
  <si>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</si>
  <si>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</si>
  <si>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</si>
  <si>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</si>
  <si>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</si>
  <si>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</si>
  <si>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</si>
  <si>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</si>
  <si>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</si>
  <si>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</si>
  <si>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</si>
  <si>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</si>
  <si>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</si>
  <si>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</si>
  <si>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</si>
  <si>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</si>
  <si>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</si>
  <si>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</si>
  <si>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</si>
  <si>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</si>
  <si>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</si>
  <si>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</si>
  <si>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</si>
  <si>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</si>
  <si>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</si>
  <si>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</si>
  <si>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</si>
  <si>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</si>
  <si>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</si>
  <si>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</si>
  <si>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</si>
  <si>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</si>
  <si>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</si>
  <si>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</si>
  <si>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</si>
  <si>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</si>
  <si>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</si>
  <si>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</si>
  <si>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</si>
  <si>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</si>
  <si>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</si>
  <si>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</si>
  <si>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</si>
  <si>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</si>
  <si>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</si>
  <si>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</si>
  <si>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</si>
  <si>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</si>
  <si>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</si>
  <si>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</si>
  <si>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</si>
  <si>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</si>
  <si>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</si>
  <si>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</si>
  <si>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</si>
  <si>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</si>
  <si>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</si>
  <si>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</si>
  <si>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</si>
  <si>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</si>
  <si>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</si>
  <si>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</si>
  <si>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</si>
  <si>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</si>
  <si>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</si>
  <si>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</si>
  <si>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</si>
  <si>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</si>
  <si>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</si>
  <si>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</si>
  <si>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</si>
  <si>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</si>
  <si>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</si>
  <si>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</si>
  <si>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</si>
  <si>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</si>
  <si>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</si>
  <si>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</si>
  <si>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</si>
  <si>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</si>
  <si>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</si>
  <si>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</si>
  <si>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</si>
  <si>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</si>
  <si>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</si>
  <si>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</si>
  <si>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</si>
  <si>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</si>
  <si>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</si>
  <si>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</si>
  <si>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</si>
  <si>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</si>
  <si>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</si>
  <si>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</si>
  <si>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</si>
  <si>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</si>
  <si>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</si>
  <si>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</si>
  <si>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</si>
  <si>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</si>
  <si>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</si>
  <si>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</si>
  <si>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</si>
  <si>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</si>
  <si>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</si>
  <si>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</si>
  <si>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</si>
  <si>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</si>
  <si>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</si>
  <si>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</si>
  <si>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</si>
  <si>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</si>
  <si>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</si>
  <si>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</si>
  <si>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</si>
  <si>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</si>
  <si>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</si>
  <si>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</si>
  <si>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</si>
  <si>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</si>
  <si>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</si>
  <si>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</si>
  <si>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</si>
  <si>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</si>
  <si>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</si>
  <si>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</si>
  <si>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</si>
  <si>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</si>
  <si>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</si>
  <si>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</si>
  <si>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</si>
  <si>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</si>
  <si>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</si>
  <si>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</si>
  <si>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</si>
  <si>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</si>
  <si>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</si>
  <si>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</si>
  <si>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</si>
  <si>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</si>
  <si>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</si>
  <si>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</si>
  <si>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</si>
  <si>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</si>
  <si>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</si>
  <si>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</si>
  <si>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</si>
  <si>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</si>
  <si>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</si>
  <si>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</si>
  <si>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</si>
  <si>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</si>
  <si>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</si>
  <si>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</si>
  <si>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</si>
  <si>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</si>
  <si>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</si>
  <si>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</si>
  <si>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</si>
  <si>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</si>
  <si>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</si>
  <si>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</si>
  <si>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</si>
  <si>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</si>
  <si>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</si>
  <si>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</si>
  <si>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</si>
  <si>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</si>
  <si>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</si>
  <si>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</si>
  <si>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</si>
  <si>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</si>
  <si>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</si>
  <si>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</si>
  <si>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</si>
  <si>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</si>
  <si>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</si>
  <si>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</si>
  <si>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</si>
  <si>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</si>
  <si>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</si>
  <si>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</si>
  <si>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</si>
  <si>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</si>
  <si>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</si>
  <si>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</si>
  <si>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</si>
  <si>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</si>
  <si>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</si>
  <si>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</si>
  <si>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</si>
  <si>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</si>
  <si>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</si>
  <si>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</si>
  <si>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</si>
  <si>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</si>
  <si>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</si>
  <si>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</si>
  <si>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</si>
  <si>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</si>
  <si>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</si>
  <si>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</si>
  <si>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</si>
  <si>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</si>
  <si>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</si>
  <si>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</si>
  <si>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</si>
  <si>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</si>
  <si>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</si>
  <si>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</si>
  <si>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</si>
  <si>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</si>
  <si>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</si>
  <si>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</si>
  <si>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</si>
  <si>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</si>
  <si>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</si>
  <si>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</si>
  <si>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</si>
  <si>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</si>
  <si>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</si>
  <si>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</si>
  <si>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</si>
  <si>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</si>
  <si>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</si>
  <si>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</si>
  <si>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</si>
  <si>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</si>
  <si>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</si>
  <si>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</si>
  <si>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</si>
  <si>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</si>
  <si>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</si>
  <si>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</si>
  <si>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</si>
  <si>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</si>
  <si>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</si>
  <si>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</si>
  <si>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</si>
  <si>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</si>
  <si>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</si>
  <si>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</si>
  <si>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</si>
  <si>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</si>
  <si>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</si>
  <si>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</si>
  <si>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</si>
  <si>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</si>
  <si>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</si>
  <si>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</si>
  <si>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</si>
  <si>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</si>
  <si>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</si>
  <si>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</si>
  <si>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</si>
  <si>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</si>
  <si>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</si>
  <si>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</si>
  <si>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</si>
  <si>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</si>
  <si>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</si>
  <si>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</si>
  <si>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</si>
  <si>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</si>
  <si>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</si>
  <si>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</si>
  <si>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</si>
  <si>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</si>
  <si>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</si>
  <si>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</si>
  <si>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</si>
  <si>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</si>
  <si>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</si>
  <si>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</si>
  <si>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</si>
  <si>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</si>
  <si>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</si>
  <si>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</si>
  <si>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</si>
  <si>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</si>
  <si>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</si>
  <si>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</si>
  <si>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</si>
  <si>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</si>
  <si>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</si>
  <si>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</si>
  <si>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</si>
  <si>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</si>
  <si>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</si>
  <si>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</si>
  <si>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</si>
  <si>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</si>
  <si>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</si>
  <si>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</si>
  <si>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</si>
  <si>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</si>
  <si>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</si>
  <si>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</si>
  <si>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</si>
  <si>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</si>
  <si>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</si>
  <si>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</si>
  <si>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</si>
  <si>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</si>
  <si>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</si>
  <si>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</si>
  <si>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</si>
  <si>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</si>
  <si>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</si>
  <si>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</si>
  <si>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</si>
  <si>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</si>
  <si>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</si>
  <si>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</si>
  <si>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</si>
  <si>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</si>
  <si>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</si>
  <si>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</si>
  <si>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</si>
  <si>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</si>
  <si>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</si>
  <si>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</si>
  <si>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</si>
  <si>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</si>
  <si>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</si>
  <si>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</si>
  <si>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</si>
  <si>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</si>
  <si>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</si>
  <si>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</si>
  <si>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</si>
  <si>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</si>
  <si>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</si>
  <si>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</si>
  <si>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</si>
  <si>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</si>
  <si>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</si>
  <si>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</si>
  <si>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</si>
  <si>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</si>
  <si>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</si>
  <si>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</si>
  <si>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</si>
  <si>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</si>
  <si>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</si>
  <si>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</si>
  <si>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</si>
  <si>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</si>
  <si>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</si>
  <si>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</si>
  <si>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</si>
  <si>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</si>
  <si>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</si>
  <si>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</si>
  <si>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</si>
  <si>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</si>
  <si>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</si>
  <si>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</si>
  <si>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</si>
  <si>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</si>
  <si>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</si>
  <si>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</si>
  <si>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</si>
  <si>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</si>
  <si>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</si>
  <si>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</si>
  <si>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</si>
  <si>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</si>
  <si>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</si>
  <si>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</si>
  <si>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</si>
  <si>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</si>
  <si>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</si>
  <si>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</si>
  <si>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</si>
  <si>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</si>
  <si>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</si>
  <si>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</si>
  <si>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</si>
  <si>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</si>
  <si>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</si>
  <si>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</si>
  <si>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</si>
  <si>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</si>
  <si>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</si>
  <si>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</si>
  <si>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</si>
  <si>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</si>
  <si>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</si>
  <si>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</si>
  <si>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</si>
  <si>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</si>
  <si>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</si>
  <si>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</si>
  <si>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</si>
  <si>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</si>
  <si>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</si>
  <si>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</si>
  <si>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</si>
  <si>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</si>
  <si>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</si>
  <si>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</si>
  <si>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</si>
  <si>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</si>
  <si>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</si>
  <si>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</si>
  <si>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</si>
  <si>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</si>
  <si>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</si>
  <si>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</si>
  <si>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</si>
  <si>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</si>
  <si>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</si>
  <si>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</si>
  <si>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</si>
  <si>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</si>
  <si>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</si>
  <si>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</si>
  <si>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</si>
  <si>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</si>
  <si>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</si>
  <si>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</si>
  <si>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</si>
  <si>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</si>
  <si>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</si>
  <si>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</si>
  <si>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</si>
  <si>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</si>
  <si>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</si>
  <si>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</si>
  <si>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</si>
  <si>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</si>
  <si>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</si>
  <si>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</si>
  <si>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</si>
  <si>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</si>
  <si>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</si>
  <si>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</si>
  <si>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</si>
  <si>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</si>
  <si>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</si>
  <si>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</si>
  <si>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</si>
  <si>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</si>
  <si>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</si>
  <si>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</si>
  <si>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</si>
  <si>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</si>
  <si>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</si>
  <si>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</si>
  <si>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</si>
  <si>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</si>
  <si>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</si>
  <si>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</si>
  <si>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</si>
  <si>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</si>
  <si>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</si>
  <si>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</si>
  <si>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</si>
  <si>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</si>
  <si>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</si>
  <si>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</si>
  <si>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</si>
  <si>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</si>
  <si>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</si>
  <si>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</si>
  <si>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</si>
  <si>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</si>
  <si>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</si>
  <si>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</si>
  <si>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</si>
  <si>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</si>
  <si>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</si>
  <si>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</si>
  <si>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</si>
  <si>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</si>
  <si>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</si>
  <si>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</si>
  <si>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</si>
  <si>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</si>
  <si>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</si>
  <si>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</si>
  <si>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</si>
  <si>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</si>
  <si>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</si>
  <si>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</si>
  <si>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</si>
  <si>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</si>
  <si>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</si>
  <si>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</si>
  <si>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</si>
  <si>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</si>
  <si>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</si>
  <si>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</si>
  <si>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</si>
  <si>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</si>
  <si>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</si>
  <si>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</si>
  <si>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</si>
  <si>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</si>
  <si>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</si>
  <si>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</si>
  <si>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</si>
  <si>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</si>
  <si>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</si>
  <si>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</si>
  <si>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</si>
  <si>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</si>
  <si>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</si>
  <si>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</si>
  <si>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</si>
  <si>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</si>
  <si>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</si>
  <si>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</si>
  <si>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</si>
  <si>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</si>
  <si>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</si>
  <si>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</si>
  <si>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</si>
  <si>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</si>
  <si>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</si>
  <si>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</si>
  <si>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</si>
  <si>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</si>
  <si>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</si>
  <si>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</si>
  <si>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</si>
  <si>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</si>
  <si>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</si>
  <si>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</si>
  <si>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</si>
  <si>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</si>
  <si>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</si>
  <si>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</si>
  <si>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</si>
  <si>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</si>
  <si>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</si>
  <si>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</si>
  <si>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</si>
  <si>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</si>
  <si>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</si>
  <si>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</si>
  <si>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</si>
  <si>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</si>
  <si>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</si>
  <si>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</si>
  <si>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</si>
  <si>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</si>
  <si>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</si>
  <si>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</si>
  <si>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</si>
  <si>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</si>
  <si>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</si>
  <si>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</si>
  <si>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</si>
  <si>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</si>
  <si>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</si>
  <si>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</si>
  <si>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</si>
  <si>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</si>
  <si>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</si>
  <si>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</si>
  <si>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</si>
  <si>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</si>
  <si>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</si>
  <si>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</si>
  <si>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</si>
  <si>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</si>
  <si>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</si>
  <si>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</si>
  <si>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</si>
  <si>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</si>
  <si>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</si>
  <si>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</si>
  <si>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</si>
  <si>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</si>
  <si>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</si>
  <si>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</si>
  <si>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</si>
  <si>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</si>
  <si>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</si>
  <si>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</si>
  <si>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</si>
  <si>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</si>
  <si>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</si>
  <si>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</si>
  <si>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</si>
  <si>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</si>
  <si>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</si>
  <si>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</si>
  <si>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</si>
  <si>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</si>
  <si>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</si>
  <si>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</si>
  <si>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</si>
  <si>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</si>
  <si>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</si>
  <si>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</si>
  <si>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</si>
  <si>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</si>
  <si>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</si>
  <si>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</si>
  <si>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</si>
  <si>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</si>
  <si>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</si>
  <si>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</si>
  <si>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</si>
  <si>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</si>
  <si>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</si>
  <si>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</si>
  <si>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</si>
  <si>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</si>
  <si>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</si>
  <si>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</si>
  <si>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</si>
  <si>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</si>
  <si>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</si>
  <si>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</si>
  <si>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</si>
  <si>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</si>
  <si>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</si>
  <si>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</si>
  <si>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</si>
  <si>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</si>
  <si>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</si>
  <si>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</si>
  <si>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</si>
  <si>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</si>
  <si>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</si>
  <si>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</si>
  <si>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</si>
  <si>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</si>
  <si>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</si>
  <si>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</si>
  <si>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</si>
  <si>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</si>
  <si>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</si>
  <si>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</si>
  <si>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</si>
  <si>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</si>
  <si>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</si>
  <si>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</si>
  <si>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</si>
  <si>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</si>
  <si>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</si>
  <si>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</si>
  <si>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</si>
  <si>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</si>
  <si>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</si>
  <si>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</si>
  <si>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</si>
  <si>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</si>
  <si>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</si>
  <si>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</si>
  <si>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</si>
  <si>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</si>
  <si>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</si>
  <si>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</si>
  <si>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</si>
  <si>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</si>
  <si>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</si>
  <si>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</si>
  <si>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</si>
  <si>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</si>
  <si>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</si>
  <si>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</si>
  <si>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</si>
  <si>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</si>
  <si>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</si>
  <si>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</si>
  <si>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</si>
  <si>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</si>
  <si>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</si>
  <si>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</si>
  <si>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</si>
  <si>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</si>
  <si>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</si>
  <si>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</si>
  <si>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</si>
  <si>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</si>
  <si>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</si>
  <si>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</si>
  <si>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</si>
  <si>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</si>
  <si>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</si>
  <si>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</si>
  <si>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</si>
  <si>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</si>
  <si>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</si>
  <si>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</si>
  <si>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</si>
  <si>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</si>
  <si>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</si>
  <si>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</si>
  <si>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</si>
  <si>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</si>
  <si>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</si>
  <si>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</si>
  <si>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</si>
  <si>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</si>
  <si>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</si>
  <si>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</si>
  <si>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</si>
  <si>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</si>
  <si>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</si>
  <si>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</si>
  <si>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</si>
  <si>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</si>
  <si>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</si>
  <si>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</si>
  <si>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</si>
  <si>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</si>
  <si>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</si>
  <si>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</si>
  <si>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</si>
  <si>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</si>
  <si>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</si>
  <si>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</si>
  <si>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</si>
  <si>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</si>
  <si>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</si>
  <si>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</si>
  <si>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</si>
  <si>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</si>
  <si>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</si>
  <si>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</si>
  <si>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</si>
  <si>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</si>
  <si>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</si>
  <si>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</si>
  <si>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</si>
  <si>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</si>
  <si>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</si>
  <si>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</si>
  <si>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</si>
  <si>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</si>
  <si>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</si>
  <si>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</si>
  <si>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</si>
  <si>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</si>
  <si>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</si>
  <si>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</si>
  <si>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</si>
  <si>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</si>
  <si>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</si>
  <si>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</si>
  <si>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</si>
  <si>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</si>
  <si>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</si>
  <si>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</si>
  <si>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</si>
  <si>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</si>
  <si>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</si>
  <si>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</si>
  <si>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</si>
  <si>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</si>
  <si>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</si>
  <si>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</si>
  <si>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</si>
  <si>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</si>
  <si>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</si>
  <si>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</si>
  <si>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</si>
  <si>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</si>
  <si>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</si>
  <si>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</si>
  <si>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</si>
  <si>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</si>
  <si>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</si>
  <si>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</si>
  <si>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</si>
  <si>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</si>
  <si>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</si>
  <si>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</si>
  <si>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</si>
  <si>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</si>
  <si>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</si>
  <si>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</si>
  <si>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</si>
  <si>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</si>
  <si>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</si>
  <si>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</si>
  <si>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</si>
  <si>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</si>
  <si>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</si>
  <si>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</si>
  <si>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</si>
  <si>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</si>
  <si>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</si>
  <si>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</si>
  <si>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</si>
  <si>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</si>
  <si>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</si>
  <si>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</si>
  <si>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</si>
  <si>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</si>
  <si>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</si>
  <si>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</si>
  <si>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</si>
  <si>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</si>
  <si>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</si>
  <si>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</si>
  <si>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</si>
  <si>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</si>
  <si>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</si>
  <si>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</si>
  <si>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</si>
  <si>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</si>
  <si>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</si>
  <si>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</si>
  <si>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</si>
  <si>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</si>
  <si>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</si>
  <si>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</si>
  <si>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</si>
  <si>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</si>
  <si>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</si>
  <si>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</si>
  <si>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</si>
  <si>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</si>
  <si>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</si>
  <si>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</si>
  <si>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</si>
  <si>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</si>
  <si>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</si>
  <si>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</si>
  <si>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</si>
  <si>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</si>
  <si>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</si>
  <si>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</si>
  <si>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</si>
  <si>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</si>
  <si>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</si>
  <si>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</si>
  <si>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</si>
  <si>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</si>
  <si>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</si>
  <si>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</si>
  <si>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</si>
  <si>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</si>
  <si>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</si>
  <si>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</si>
  <si>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</si>
  <si>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</si>
  <si>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</si>
  <si>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</si>
  <si>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</si>
  <si>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</si>
  <si>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</si>
  <si>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</si>
  <si>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</si>
  <si>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</si>
  <si>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</si>
  <si>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</si>
  <si>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</si>
  <si>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</si>
  <si>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</si>
  <si>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</si>
  <si>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</si>
  <si>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</si>
  <si>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</si>
  <si>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</si>
  <si>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</si>
  <si>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</si>
  <si>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</si>
  <si>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</si>
  <si>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</si>
  <si>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</si>
  <si>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</si>
  <si>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</si>
  <si>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</si>
  <si>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</si>
  <si>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</si>
  <si>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</si>
  <si>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</si>
  <si>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</si>
  <si>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</si>
  <si>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</si>
  <si>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</si>
  <si>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</si>
  <si>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</si>
  <si>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</si>
  <si>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</si>
  <si>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</si>
  <si>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</si>
  <si>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</si>
  <si>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</si>
  <si>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</si>
  <si>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</si>
  <si>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</si>
  <si>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</si>
  <si>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</si>
  <si>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</si>
  <si>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</si>
  <si>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</si>
  <si>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</si>
  <si>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</si>
  <si>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</si>
  <si>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</si>
  <si>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</si>
  <si>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</si>
  <si>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</si>
  <si>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</si>
  <si>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</si>
  <si>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</si>
  <si>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</si>
  <si>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</si>
  <si>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</si>
  <si>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</si>
  <si>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</si>
  <si>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</si>
  <si>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</si>
  <si>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</si>
  <si>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</si>
  <si>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</si>
  <si>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</si>
  <si>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</si>
  <si>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</si>
  <si>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</si>
  <si>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</si>
  <si>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</si>
  <si>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</si>
  <si>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</si>
  <si>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</si>
  <si>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</si>
  <si>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</si>
  <si>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</si>
  <si>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</si>
  <si>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</si>
  <si>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</si>
  <si>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</si>
  <si>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</si>
  <si>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</si>
  <si>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</si>
  <si>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</si>
  <si>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</si>
  <si>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</si>
  <si>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</si>
  <si>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</si>
  <si>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</si>
  <si>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</si>
  <si>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</si>
  <si>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</si>
  <si>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</si>
  <si>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</si>
  <si>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</si>
  <si>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</si>
  <si>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</si>
  <si>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</si>
  <si>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</si>
  <si>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</si>
  <si>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</si>
  <si>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</si>
  <si>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</si>
  <si>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</si>
  <si>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</si>
  <si>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</si>
  <si>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</si>
  <si>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</si>
  <si>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</si>
  <si>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</si>
  <si>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</si>
  <si>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</si>
  <si>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</si>
  <si>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</si>
  <si>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</si>
  <si>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</si>
  <si>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</si>
  <si>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</si>
  <si>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</si>
  <si>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</si>
  <si>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</si>
  <si>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</si>
  <si>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</si>
  <si>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</si>
  <si>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</si>
  <si>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</si>
  <si>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</si>
  <si>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</si>
  <si>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</si>
  <si>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</si>
  <si>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</si>
  <si>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</si>
  <si>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</si>
  <si>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</si>
  <si>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</si>
  <si>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</si>
  <si>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</si>
  <si>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</si>
  <si>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</si>
  <si>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</si>
  <si>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</si>
  <si>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</si>
  <si>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</si>
  <si>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</si>
  <si>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</si>
  <si>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</si>
  <si>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</si>
  <si>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</si>
  <si>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</si>
  <si>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</si>
  <si>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</si>
  <si>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</si>
  <si>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</si>
  <si>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</si>
  <si>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</si>
  <si>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</si>
  <si>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</si>
  <si>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</si>
  <si>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</si>
  <si>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</si>
  <si>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</si>
  <si>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</si>
  <si>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</si>
  <si>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</si>
  <si>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</si>
  <si>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</si>
  <si>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</si>
  <si>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</si>
  <si>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</si>
  <si>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</si>
  <si>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</si>
  <si>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</si>
  <si>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</si>
  <si>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</si>
  <si>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</si>
  <si>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</si>
  <si>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</si>
  <si>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</si>
  <si>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</si>
  <si>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</si>
  <si>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</si>
  <si>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</si>
  <si>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</si>
  <si>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</si>
  <si>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</si>
  <si>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</si>
  <si>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</si>
  <si>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</si>
  <si>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</si>
  <si>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</si>
  <si>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</si>
  <si>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</si>
  <si>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</si>
  <si>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</si>
  <si>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</si>
  <si>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</si>
  <si>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</si>
  <si>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</si>
  <si>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</si>
  <si>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</si>
  <si>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</si>
  <si>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</si>
  <si>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</si>
  <si>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</si>
  <si>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</si>
  <si>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</si>
  <si>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</si>
  <si>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</si>
  <si>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</si>
  <si>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</si>
  <si>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</si>
  <si>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</si>
  <si>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</si>
  <si>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</si>
  <si>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</si>
  <si>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</si>
  <si>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</si>
  <si>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</si>
  <si>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</si>
  <si>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</si>
  <si>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</si>
  <si>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</si>
  <si>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</si>
  <si>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</si>
  <si>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</si>
  <si>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</si>
  <si>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</si>
  <si>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</si>
  <si>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</si>
  <si>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</si>
  <si>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</si>
  <si>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</si>
  <si>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</si>
  <si>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</si>
  <si>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</si>
  <si>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</si>
  <si>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</si>
  <si>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</si>
  <si>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</si>
  <si>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</si>
  <si>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</si>
  <si>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</si>
  <si>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</si>
  <si>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</si>
  <si>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</si>
  <si>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</si>
  <si>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</si>
  <si>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</si>
  <si>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</si>
  <si>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</si>
  <si>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</si>
  <si>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</si>
  <si>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</si>
  <si>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</si>
  <si>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</si>
  <si>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</si>
  <si>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</si>
  <si>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</si>
  <si>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</si>
  <si>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</si>
  <si>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</si>
  <si>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</si>
  <si>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</si>
  <si>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</si>
  <si>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</si>
  <si>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</si>
  <si>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</si>
  <si>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</si>
  <si>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</si>
  <si>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</si>
  <si>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</si>
  <si>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</si>
  <si>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</si>
  <si>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</si>
  <si>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</si>
  <si>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</si>
  <si>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</si>
  <si>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</si>
  <si>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</si>
  <si>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</si>
  <si>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</si>
  <si>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</si>
  <si>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</si>
  <si>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</si>
  <si>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</si>
  <si>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</si>
  <si>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</si>
  <si>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</si>
  <si>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</si>
  <si>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</si>
  <si>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</si>
  <si>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</si>
  <si>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</si>
  <si>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</si>
  <si>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</si>
  <si>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</si>
  <si>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</si>
  <si>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</si>
  <si>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</si>
  <si>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</si>
  <si>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</si>
  <si>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</si>
  <si>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</si>
  <si>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</si>
  <si>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</si>
  <si>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</si>
  <si>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</si>
  <si>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</si>
  <si>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</si>
  <si>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</si>
  <si>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</si>
  <si>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</si>
  <si>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</si>
  <si>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</si>
  <si>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</si>
  <si>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</si>
  <si>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</si>
  <si>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</si>
  <si>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</si>
  <si>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</si>
  <si>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</si>
  <si>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</si>
  <si>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</si>
  <si>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</si>
  <si>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</si>
  <si>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</si>
  <si>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</si>
  <si>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</si>
  <si>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</si>
  <si>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</si>
  <si>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</si>
  <si>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</si>
  <si>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</si>
  <si>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</si>
  <si>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</si>
  <si>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</si>
  <si>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</si>
  <si>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</si>
  <si>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</si>
  <si>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</si>
  <si>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</si>
  <si>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</si>
  <si>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</si>
  <si>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</si>
  <si>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</si>
  <si>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</si>
  <si>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</si>
  <si>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</si>
  <si>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</si>
  <si>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</si>
  <si>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</si>
  <si>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</si>
  <si>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</si>
  <si>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</si>
  <si>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</si>
  <si>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</si>
  <si>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</si>
  <si>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</si>
  <si>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</si>
  <si>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</si>
  <si>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</si>
  <si>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</si>
  <si>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</si>
  <si>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</si>
  <si>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</si>
  <si>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</si>
  <si>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</si>
  <si>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</si>
  <si>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</si>
  <si>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</si>
  <si>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</si>
  <si>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</si>
  <si>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</si>
  <si>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</si>
  <si>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</si>
  <si>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</si>
  <si>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</si>
  <si>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</si>
  <si>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</si>
  <si>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</si>
  <si>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</si>
  <si>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</si>
  <si>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</si>
  <si>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</si>
  <si>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</si>
  <si>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</si>
  <si>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</si>
  <si>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</si>
  <si>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</si>
  <si>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</si>
  <si>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</si>
  <si>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</si>
  <si>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</si>
  <si>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</si>
  <si>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</si>
  <si>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</si>
  <si>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</si>
  <si>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</si>
  <si>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</si>
  <si>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</si>
  <si>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</si>
  <si>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</si>
  <si>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</si>
  <si>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</si>
  <si>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</si>
  <si>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</si>
  <si>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</si>
  <si>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</si>
  <si>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</si>
  <si>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</si>
  <si>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</si>
  <si>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</si>
  <si>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</si>
  <si>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</si>
  <si>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</si>
  <si>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</si>
  <si>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</si>
  <si>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</si>
  <si>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</si>
  <si>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</si>
  <si>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</si>
  <si>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</si>
  <si>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</si>
  <si>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</si>
  <si>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</si>
  <si>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</si>
  <si>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</si>
  <si>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</si>
  <si>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</si>
  <si>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</si>
  <si>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</si>
  <si>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</si>
  <si>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</si>
  <si>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</si>
  <si>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</si>
  <si>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</si>
  <si>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</si>
  <si>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</si>
  <si>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</si>
  <si>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</si>
  <si>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</si>
  <si>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</si>
  <si>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</si>
  <si>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</si>
  <si>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</si>
  <si>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</si>
  <si>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</si>
  <si>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</si>
  <si>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</si>
  <si>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</si>
  <si>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</si>
  <si>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</si>
  <si>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</si>
  <si>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</si>
  <si>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</si>
  <si>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</si>
  <si>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</si>
  <si>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</si>
  <si>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</si>
  <si>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</si>
  <si>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</si>
  <si>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</si>
  <si>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</si>
  <si>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</si>
  <si>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</si>
  <si>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</si>
  <si>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</si>
  <si>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</si>
  <si>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</si>
  <si>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</si>
  <si>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</si>
  <si>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</si>
  <si>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</si>
  <si>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</si>
  <si>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</si>
  <si>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</si>
  <si>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</si>
  <si>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</si>
  <si>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</si>
  <si>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</si>
  <si>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</si>
  <si>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</si>
  <si>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</si>
  <si>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</si>
  <si>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</si>
  <si>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</si>
  <si>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</si>
  <si>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</si>
  <si>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</si>
  <si>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</si>
  <si>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</si>
  <si>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</si>
  <si>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</si>
  <si>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</si>
  <si>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</si>
  <si>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</si>
  <si>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</si>
  <si>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</si>
  <si>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</si>
  <si>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</si>
  <si>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</si>
  <si>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</si>
  <si>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</si>
  <si>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</si>
  <si>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</si>
  <si>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</si>
  <si>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</si>
  <si>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</si>
  <si>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</si>
  <si>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</si>
  <si>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</si>
  <si>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</si>
  <si>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</si>
  <si>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</si>
  <si>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</si>
  <si>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</si>
  <si>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</si>
  <si>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</si>
  <si>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</si>
  <si>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</si>
  <si>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</si>
  <si>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</si>
  <si>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</si>
  <si>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</si>
  <si>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</si>
  <si>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</si>
  <si>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</si>
  <si>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</si>
  <si>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</si>
  <si>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</si>
  <si>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</si>
  <si>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</si>
  <si>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</si>
  <si>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</si>
  <si>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</si>
  <si>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</si>
  <si>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</si>
  <si>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</si>
  <si>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</si>
  <si>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</si>
  <si>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</si>
  <si>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</si>
  <si>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</si>
  <si>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</si>
  <si>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</si>
  <si>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</si>
  <si>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</si>
  <si>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</si>
  <si>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</si>
  <si>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</si>
  <si>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</si>
  <si>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</si>
  <si>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</si>
  <si>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</si>
  <si>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</si>
  <si>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</si>
  <si>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</si>
  <si>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</si>
  <si>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</si>
  <si>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</si>
  <si>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</si>
  <si>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</si>
  <si>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</si>
  <si>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</si>
  <si>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</si>
  <si>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</si>
  <si>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</si>
  <si>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</si>
  <si>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</si>
  <si>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</si>
  <si>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</si>
  <si>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</si>
  <si>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</si>
  <si>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</si>
  <si>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</si>
  <si>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</si>
  <si>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</si>
  <si>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</si>
  <si>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</si>
  <si>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</si>
  <si>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</si>
  <si>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</si>
  <si>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</si>
  <si>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</si>
  <si>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</si>
  <si>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</si>
  <si>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</si>
  <si>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</si>
  <si>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</si>
  <si>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</si>
  <si>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</si>
  <si>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</si>
  <si>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</si>
  <si>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</si>
  <si>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</si>
  <si>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</si>
  <si>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</si>
  <si>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</si>
  <si>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</si>
  <si>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</si>
  <si>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</si>
  <si>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</si>
  <si>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</si>
  <si>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</si>
  <si>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</si>
  <si>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</si>
  <si>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</si>
  <si>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</si>
  <si>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</si>
  <si>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</si>
  <si>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</si>
  <si>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</si>
  <si>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</si>
  <si>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</si>
  <si>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</si>
  <si>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</si>
  <si>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</si>
  <si>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</si>
  <si>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</si>
  <si>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</si>
  <si>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</si>
  <si>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</si>
  <si>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</si>
  <si>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</si>
  <si>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</si>
  <si>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</si>
  <si>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</si>
  <si>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</si>
  <si>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</si>
  <si>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</si>
  <si>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</si>
  <si>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</si>
  <si>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</si>
  <si>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</si>
  <si>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</si>
  <si>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</si>
  <si>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</si>
  <si>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</si>
  <si>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</si>
  <si>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</si>
  <si>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</si>
  <si>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</si>
  <si>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</si>
  <si>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</si>
  <si>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</si>
  <si>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</si>
  <si>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</si>
  <si>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</si>
  <si>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</si>
  <si>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</si>
  <si>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</si>
  <si>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</si>
  <si>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</si>
  <si>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</si>
  <si>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</si>
  <si>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</si>
  <si>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</si>
  <si>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</si>
  <si>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</si>
  <si>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</si>
  <si>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</si>
  <si>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</si>
  <si>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</si>
  <si>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</si>
  <si>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</si>
  <si>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</si>
  <si>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</si>
  <si>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</si>
  <si>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</si>
  <si>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</si>
  <si>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</si>
  <si>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</si>
  <si>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</si>
  <si>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</si>
  <si>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</si>
  <si>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</si>
  <si>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</si>
  <si>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</si>
  <si>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</si>
  <si>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</si>
  <si>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</si>
  <si>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</si>
  <si>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</si>
  <si>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</si>
  <si>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</si>
  <si>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</si>
  <si>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</si>
  <si>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</si>
  <si>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</si>
  <si>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</si>
  <si>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</si>
  <si>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</si>
  <si>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</si>
  <si>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</si>
  <si>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</si>
  <si>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</si>
  <si>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</si>
  <si>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</si>
  <si>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</si>
  <si>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</si>
  <si>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</si>
  <si>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</si>
  <si>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</si>
  <si>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</si>
  <si>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</si>
  <si>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</si>
  <si>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</si>
  <si>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</si>
  <si>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</si>
  <si>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</si>
  <si>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</si>
  <si>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</si>
  <si>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</si>
  <si>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</si>
  <si>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</si>
  <si>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</si>
  <si>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</si>
  <si>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</si>
  <si>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</si>
  <si>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</si>
  <si>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</si>
  <si>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</si>
  <si>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</si>
  <si>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</si>
  <si>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</si>
  <si>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</si>
  <si>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</si>
  <si>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</si>
  <si>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</si>
  <si>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</si>
  <si>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</si>
  <si>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</si>
  <si>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</si>
  <si>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</si>
  <si>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</si>
  <si>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</si>
  <si>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</si>
  <si>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</si>
  <si>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</si>
  <si>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</si>
  <si>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</si>
  <si>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</si>
  <si>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</si>
  <si>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</si>
  <si>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</si>
  <si>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</si>
  <si>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</si>
  <si>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</si>
  <si>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</si>
  <si>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</si>
  <si>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</si>
  <si>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</si>
  <si>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</si>
  <si>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</si>
  <si>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</si>
  <si>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</si>
  <si>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</si>
  <si>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</si>
  <si>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</si>
  <si>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</si>
  <si>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</si>
  <si>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</si>
  <si>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</si>
  <si>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</si>
  <si>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</si>
  <si>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</si>
  <si>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</si>
  <si>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</si>
  <si>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</si>
  <si>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</si>
  <si>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</si>
  <si>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</si>
  <si>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</si>
  <si>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</si>
  <si>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</si>
  <si>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</si>
  <si>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</si>
  <si>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</si>
  <si>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</si>
  <si>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</si>
  <si>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</si>
  <si>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</si>
  <si>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</si>
  <si>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</si>
  <si>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</si>
  <si>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</si>
  <si>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</si>
  <si>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</si>
  <si>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</si>
  <si>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</si>
  <si>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</si>
  <si>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</si>
  <si>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</si>
  <si>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</si>
  <si>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</si>
  <si>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</si>
  <si>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</si>
  <si>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</si>
  <si>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</si>
  <si>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</si>
  <si>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</si>
  <si>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</si>
  <si>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</si>
  <si>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</si>
  <si>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</si>
  <si>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</si>
  <si>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</si>
  <si>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</si>
  <si>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</si>
  <si>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</si>
  <si>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</si>
  <si>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</si>
  <si>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</si>
  <si>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</si>
  <si>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</si>
  <si>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</si>
  <si>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</si>
  <si>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</si>
  <si>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</si>
  <si>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</si>
  <si>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</si>
  <si>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</si>
  <si>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</si>
  <si>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</si>
  <si>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</si>
  <si>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</si>
  <si>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</si>
  <si>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</si>
  <si>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</si>
  <si>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</si>
  <si>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</si>
  <si>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</si>
  <si>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</si>
  <si>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</si>
  <si>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</si>
  <si>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</si>
  <si>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</si>
  <si>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</si>
  <si>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</si>
  <si>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</si>
  <si>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</si>
  <si>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</si>
  <si>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</si>
  <si>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</si>
  <si>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</si>
  <si>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</si>
  <si>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</si>
  <si>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</si>
  <si>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</si>
  <si>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</si>
  <si>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</si>
  <si>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</si>
  <si>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</si>
  <si>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</si>
  <si>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</si>
  <si>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</si>
  <si>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</si>
  <si>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</si>
  <si>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</si>
  <si>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</si>
  <si>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</si>
  <si>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</si>
  <si>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</si>
  <si>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</si>
  <si>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</si>
  <si>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</si>
  <si>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</si>
  <si>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</si>
  <si>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</si>
  <si>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</si>
  <si>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</si>
  <si>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</si>
  <si>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</si>
  <si>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</si>
  <si>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</si>
  <si>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</si>
  <si>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</si>
  <si>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</si>
  <si>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</si>
  <si>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</si>
  <si>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</si>
  <si>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</si>
  <si>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</si>
  <si>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</si>
  <si>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</si>
  <si>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</si>
  <si>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</si>
  <si>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</si>
  <si>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</si>
  <si>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</si>
  <si>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</si>
  <si>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</si>
  <si>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</si>
  <si>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</si>
  <si>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</si>
  <si>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</si>
  <si>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</si>
  <si>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</si>
  <si>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</si>
  <si>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</si>
  <si>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</si>
  <si>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</si>
  <si>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</si>
  <si>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</si>
  <si>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</si>
  <si>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</si>
  <si>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</si>
  <si>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</si>
  <si>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</si>
  <si>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</si>
  <si>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</si>
  <si>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</si>
  <si>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</si>
  <si>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</si>
  <si>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</si>
  <si>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</si>
  <si>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</si>
  <si>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</si>
  <si>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</si>
  <si>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</si>
  <si>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</si>
  <si>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</si>
  <si>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</si>
  <si>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</si>
  <si>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</si>
  <si>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</si>
  <si>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</si>
  <si>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</si>
  <si>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</si>
  <si>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</si>
  <si>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</si>
  <si>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</si>
  <si>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</si>
  <si>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</si>
  <si>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</si>
  <si>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</si>
  <si>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</si>
  <si>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</si>
  <si>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</si>
  <si>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</si>
  <si>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</si>
  <si>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</si>
  <si>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</si>
  <si>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</si>
  <si>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</si>
  <si>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</si>
  <si>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</si>
  <si>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</si>
  <si>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</si>
  <si>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</si>
  <si>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</si>
  <si>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</si>
  <si>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</si>
  <si>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</si>
  <si>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</si>
  <si>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</si>
  <si>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</si>
  <si>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</si>
  <si>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</si>
  <si>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</si>
  <si>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</si>
  <si>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</si>
  <si>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</si>
  <si>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</si>
  <si>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</si>
  <si>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</si>
  <si>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</si>
  <si>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</si>
  <si>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</si>
  <si>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</si>
  <si>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</si>
  <si>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</si>
  <si>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</si>
  <si>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</si>
  <si>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</si>
  <si>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</si>
  <si>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</si>
  <si>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</si>
  <si>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</si>
  <si>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</si>
  <si>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</si>
  <si>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</si>
  <si>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</si>
  <si>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</si>
  <si>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</si>
  <si>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</si>
  <si>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</si>
  <si>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</si>
  <si>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</si>
  <si>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</si>
  <si>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</si>
  <si>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</si>
  <si>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</si>
  <si>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</si>
  <si>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</si>
  <si>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</si>
  <si>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</si>
  <si>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</si>
  <si>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</si>
  <si>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</si>
  <si>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</si>
  <si>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</si>
  <si>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</si>
  <si>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</si>
  <si>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</si>
  <si>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</si>
  <si>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</si>
  <si>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</si>
  <si>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</si>
  <si>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</si>
  <si>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</si>
  <si>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</si>
  <si>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</si>
  <si>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</si>
  <si>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</si>
  <si>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</si>
  <si>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</si>
  <si>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</si>
  <si>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</si>
  <si>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</si>
  <si>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</si>
  <si>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</si>
  <si>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</si>
  <si>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</si>
  <si>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</si>
  <si>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</si>
  <si>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</si>
  <si>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</si>
  <si>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</si>
  <si>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</si>
  <si>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</si>
  <si>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</si>
  <si>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</si>
  <si>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</si>
  <si>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</si>
  <si>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</si>
  <si>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</si>
  <si>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</si>
  <si>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</si>
  <si>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</si>
  <si>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</si>
  <si>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</si>
  <si>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</si>
  <si>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</si>
  <si>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</si>
  <si>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</si>
  <si>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</si>
  <si>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</si>
  <si>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</si>
  <si>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</si>
  <si>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</si>
  <si>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</si>
  <si>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</si>
  <si>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</si>
  <si>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</si>
  <si>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</si>
  <si>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</si>
  <si>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</si>
  <si>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</si>
  <si>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</si>
  <si>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</si>
  <si>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</si>
  <si>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</si>
  <si>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</si>
  <si>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</si>
  <si>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</si>
  <si>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</si>
  <si>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</si>
  <si>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</si>
  <si>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</si>
  <si>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</si>
  <si>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</si>
  <si>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</si>
  <si>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</si>
  <si>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</si>
  <si>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</si>
  <si>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</si>
  <si>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</si>
  <si>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</si>
  <si>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</si>
  <si>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</si>
  <si>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</si>
  <si>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</si>
  <si>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</si>
  <si>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</si>
  <si>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</si>
  <si>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</si>
  <si>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</si>
  <si>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</si>
  <si>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</si>
  <si>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</si>
  <si>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</si>
  <si>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</si>
  <si>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</si>
  <si>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</si>
  <si>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</si>
  <si>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</si>
  <si>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</si>
  <si>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</si>
  <si>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</si>
  <si>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</si>
  <si>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</si>
  <si>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</si>
  <si>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</si>
  <si>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</si>
  <si>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</si>
  <si>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</si>
  <si>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</si>
  <si>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</si>
  <si>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</si>
  <si>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</si>
  <si>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</si>
  <si>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</si>
  <si>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</si>
  <si>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</si>
  <si>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</si>
  <si>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</si>
  <si>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</si>
  <si>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</si>
  <si>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</si>
  <si>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</si>
  <si>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</si>
  <si>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</si>
  <si>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</si>
  <si>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</si>
  <si>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</si>
  <si>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</si>
  <si>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</si>
  <si>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</si>
  <si>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</si>
  <si>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</si>
  <si>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</si>
  <si>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</si>
  <si>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</si>
  <si>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</si>
  <si>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</si>
  <si>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</si>
  <si>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</si>
  <si>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</si>
  <si>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</si>
  <si>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</si>
  <si>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</si>
  <si>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</si>
  <si>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</si>
  <si>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</si>
  <si>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</si>
  <si>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</si>
  <si>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</si>
  <si>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</si>
  <si>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</si>
  <si>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</si>
  <si>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</si>
  <si>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</si>
  <si>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</si>
  <si>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</si>
  <si>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</si>
  <si>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</si>
  <si>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</si>
  <si>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</si>
  <si>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</si>
  <si>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</si>
  <si>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</si>
  <si>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</si>
  <si>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</si>
  <si>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</si>
  <si>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</si>
  <si>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</si>
  <si>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</si>
  <si>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</si>
  <si>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</si>
  <si>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</si>
  <si>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</si>
  <si>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</si>
  <si>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</si>
  <si>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</si>
  <si>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</si>
  <si>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</si>
  <si>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</si>
  <si>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</si>
  <si>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</si>
  <si>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</si>
  <si>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</si>
  <si>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</si>
  <si>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</si>
  <si>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</si>
  <si>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</si>
  <si>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</si>
  <si>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</si>
  <si>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</si>
  <si>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</si>
  <si>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</si>
  <si>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</si>
  <si>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</si>
  <si>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</si>
  <si>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</si>
  <si>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</si>
  <si>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</si>
  <si>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</si>
  <si>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</si>
  <si>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</si>
  <si>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</si>
  <si>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</si>
  <si>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</si>
  <si>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</si>
  <si>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</si>
  <si>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</si>
  <si>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</si>
  <si>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</si>
  <si>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</si>
  <si>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</si>
  <si>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</si>
  <si>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</si>
  <si>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</si>
  <si>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</si>
  <si>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</si>
  <si>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</si>
  <si>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</si>
  <si>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</si>
  <si>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</si>
  <si>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</si>
  <si>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</si>
  <si>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</si>
  <si>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</si>
  <si>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</si>
  <si>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</si>
  <si>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</si>
  <si>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</si>
  <si>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</si>
  <si>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</si>
  <si>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</si>
  <si>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</si>
  <si>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</si>
  <si>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</si>
  <si>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</si>
  <si>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</si>
  <si>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</si>
  <si>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</si>
  <si>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</si>
  <si>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</si>
  <si>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</si>
  <si>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</si>
  <si>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</si>
  <si>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</si>
  <si>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</si>
  <si>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</si>
  <si>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</si>
  <si>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</si>
  <si>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</si>
  <si>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</si>
  <si>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</si>
  <si>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</si>
  <si>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</si>
  <si>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</si>
  <si>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</si>
  <si>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</si>
  <si>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</si>
  <si>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</si>
  <si>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</si>
  <si>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</si>
  <si>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</si>
  <si>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</si>
  <si>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</si>
  <si>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</si>
  <si>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</si>
  <si>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</si>
  <si>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</si>
  <si>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</si>
  <si>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</si>
  <si>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</si>
  <si>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</si>
  <si>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</si>
  <si>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</si>
  <si>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</si>
  <si>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</si>
  <si>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</si>
  <si>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</si>
  <si>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</si>
  <si>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</si>
  <si>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</si>
  <si>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</si>
  <si>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</si>
  <si>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</si>
  <si>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</si>
  <si>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</si>
  <si>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</si>
  <si>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</si>
  <si>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</si>
  <si>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</si>
  <si>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</si>
  <si>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</si>
  <si>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</si>
  <si>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</si>
  <si>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</si>
  <si>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</si>
  <si>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</si>
  <si>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</si>
  <si>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</si>
  <si>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</si>
  <si>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</si>
  <si>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</si>
  <si>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</si>
  <si>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</si>
  <si>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</si>
  <si>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</si>
  <si>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</si>
  <si>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</si>
  <si>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</si>
  <si>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</si>
  <si>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</si>
  <si>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</si>
  <si>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</si>
  <si>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</si>
  <si>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</si>
  <si>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</si>
  <si>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</si>
  <si>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</si>
  <si>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</si>
  <si>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</si>
  <si>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</si>
  <si>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</si>
  <si>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</si>
  <si>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</si>
  <si>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</si>
  <si>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</si>
  <si>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</si>
  <si>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</si>
  <si>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</si>
  <si>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</si>
  <si>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</si>
  <si>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</si>
  <si>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</si>
  <si>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</si>
  <si>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</si>
  <si>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</si>
  <si>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</si>
  <si>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</si>
  <si>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</si>
  <si>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</si>
  <si>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</si>
  <si>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</si>
  <si>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</si>
  <si>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</si>
  <si>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</si>
  <si>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</si>
  <si>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</si>
  <si>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</si>
  <si>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</si>
  <si>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</si>
  <si>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</si>
  <si>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</si>
  <si>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</si>
  <si>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</si>
  <si>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</si>
  <si>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</si>
  <si>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</si>
  <si>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</si>
  <si>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</si>
  <si>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</si>
  <si>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</si>
  <si>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</si>
  <si>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</si>
  <si>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</si>
  <si>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</si>
  <si>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</si>
  <si>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</si>
  <si>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</si>
  <si>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</si>
  <si>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</si>
  <si>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</si>
  <si>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</si>
  <si>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</si>
  <si>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</si>
  <si>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</si>
  <si>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</si>
  <si>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</si>
  <si>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</si>
  <si>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</si>
  <si>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</si>
  <si>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</si>
  <si>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</si>
  <si>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</si>
  <si>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</si>
  <si>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</si>
  <si>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</si>
  <si>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</si>
  <si>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</si>
  <si>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</si>
  <si>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</si>
  <si>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</si>
  <si>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</si>
  <si>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</si>
  <si>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</si>
  <si>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</si>
  <si>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</si>
  <si>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</si>
  <si>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</si>
  <si>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</si>
  <si>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</si>
  <si>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</si>
  <si>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</si>
  <si>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</si>
  <si>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</si>
  <si>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</si>
  <si>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</si>
  <si>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</si>
  <si>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</si>
  <si>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</si>
  <si>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</si>
  <si>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</si>
  <si>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</si>
  <si>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</si>
  <si>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</si>
  <si>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</si>
  <si>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</si>
  <si>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</si>
  <si>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</si>
  <si>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</si>
  <si>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</si>
  <si>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</si>
  <si>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</si>
  <si>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</si>
  <si>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</si>
  <si>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</si>
  <si>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</si>
  <si>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</si>
  <si>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</si>
  <si>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</si>
  <si>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</si>
  <si>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</si>
  <si>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</si>
  <si>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</si>
  <si>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</si>
  <si>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</si>
  <si>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</si>
  <si>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</si>
  <si>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</si>
  <si>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</si>
  <si>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</si>
  <si>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</si>
  <si>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</si>
  <si>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</si>
  <si>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</si>
  <si>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</si>
  <si>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</si>
  <si>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</si>
  <si>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</si>
  <si>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</si>
  <si>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</si>
  <si>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</si>
  <si>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</si>
  <si>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</si>
  <si>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</si>
  <si>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</si>
  <si>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</si>
  <si>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</si>
  <si>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</si>
  <si>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</si>
  <si>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</si>
  <si>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</si>
  <si>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</si>
  <si>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</si>
  <si>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</si>
  <si>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</si>
  <si>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</si>
  <si>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</si>
  <si>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</si>
  <si>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</si>
  <si>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</si>
  <si>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</si>
  <si>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</si>
  <si>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</si>
  <si>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</si>
  <si>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</si>
  <si>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</si>
  <si>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</si>
  <si>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</si>
  <si>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</si>
  <si>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</si>
  <si>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</si>
  <si>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</si>
  <si>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</si>
  <si>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</si>
  <si>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</si>
  <si>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</si>
  <si>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</si>
  <si>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</si>
  <si>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</si>
  <si>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</si>
  <si>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</si>
  <si>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</si>
  <si>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</si>
  <si>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</si>
  <si>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</si>
  <si>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</si>
  <si>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</si>
  <si>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</si>
  <si>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</si>
  <si>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</si>
  <si>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</si>
  <si>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</si>
  <si>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</si>
  <si>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</si>
  <si>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</si>
  <si>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</si>
  <si>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</si>
  <si>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</si>
  <si>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</si>
  <si>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</si>
  <si>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</si>
  <si>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</si>
  <si>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</si>
  <si>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</si>
  <si>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</si>
  <si>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</si>
  <si>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</si>
  <si>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</si>
  <si>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</si>
  <si>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</si>
  <si>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</si>
  <si>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</si>
  <si>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</si>
  <si>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</si>
  <si>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</si>
  <si>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</si>
  <si>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</si>
  <si>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</si>
  <si>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</si>
  <si>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</si>
  <si>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</si>
  <si>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</si>
  <si>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</si>
  <si>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</si>
  <si>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</si>
  <si>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</si>
  <si>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</si>
  <si>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</si>
  <si>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</si>
  <si>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</si>
  <si>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</si>
  <si>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</si>
  <si>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</si>
  <si>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</si>
  <si>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</si>
  <si>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</si>
  <si>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</si>
  <si>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</si>
  <si>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</si>
  <si>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</si>
  <si>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</si>
  <si>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</si>
  <si>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</si>
  <si>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</si>
  <si>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</si>
  <si>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</si>
  <si>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</si>
  <si>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</si>
  <si>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</si>
  <si>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</si>
  <si>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</si>
  <si>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</si>
  <si>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</si>
  <si>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</si>
  <si>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</si>
  <si>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</si>
  <si>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</si>
  <si>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</si>
  <si>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</si>
  <si>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</si>
  <si>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</si>
  <si>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</si>
  <si>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</si>
  <si>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</si>
  <si>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</si>
  <si>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</si>
  <si>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</si>
  <si>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</si>
  <si>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</si>
  <si>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</si>
  <si>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</si>
  <si>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</si>
  <si>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</si>
  <si>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</si>
  <si>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</si>
  <si>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</si>
  <si>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</si>
  <si>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</si>
  <si>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</si>
  <si>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</si>
  <si>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</si>
  <si>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</si>
  <si>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</si>
  <si>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</si>
  <si>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</si>
  <si>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</si>
  <si>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</si>
  <si>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</si>
  <si>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</si>
  <si>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</si>
  <si>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</si>
  <si>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</si>
  <si>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</si>
  <si>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</si>
  <si>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</si>
  <si>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</si>
  <si>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</si>
  <si>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</si>
  <si>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</si>
  <si>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</si>
  <si>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</si>
  <si>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</si>
  <si>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</si>
  <si>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</si>
  <si>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</si>
  <si>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</si>
  <si>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</si>
  <si>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</si>
  <si>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</si>
  <si>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</si>
  <si>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</si>
  <si>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</si>
  <si>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</si>
  <si>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</si>
  <si>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</si>
  <si>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</si>
  <si>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</si>
  <si>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</si>
  <si>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</si>
  <si>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</si>
  <si>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</si>
  <si>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</si>
  <si>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</si>
  <si>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</si>
  <si>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</si>
  <si>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</si>
  <si>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</si>
  <si>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</si>
  <si>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</si>
  <si>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</si>
  <si>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</si>
  <si>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</si>
  <si>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</si>
  <si>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</si>
  <si>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</si>
  <si>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</si>
  <si>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</si>
  <si>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</si>
  <si>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</si>
  <si>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</si>
  <si>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</si>
  <si>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</si>
  <si>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</si>
  <si>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</si>
  <si>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</si>
  <si>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</si>
  <si>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</si>
  <si>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</si>
  <si>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</si>
  <si>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</si>
  <si>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</si>
  <si>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</si>
  <si>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</si>
  <si>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</si>
  <si>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</si>
  <si>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</si>
  <si>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</si>
  <si>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</si>
  <si>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</si>
  <si>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</si>
  <si>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</si>
  <si>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</si>
  <si>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</si>
  <si>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</si>
  <si>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</si>
  <si>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</si>
  <si>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</si>
  <si>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</si>
  <si>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</si>
  <si>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</si>
  <si>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</si>
  <si>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</si>
  <si>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</si>
  <si>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</si>
  <si>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</si>
  <si>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</si>
  <si>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</si>
  <si>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</si>
  <si>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</si>
  <si>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</si>
  <si>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</si>
  <si>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</si>
  <si>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</si>
  <si>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</si>
  <si>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</si>
  <si>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</si>
  <si>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</si>
  <si>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</si>
  <si>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</si>
  <si>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</si>
  <si>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</si>
  <si>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</si>
  <si>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</si>
  <si>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</si>
  <si>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</si>
  <si>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</si>
  <si>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</si>
  <si>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</si>
  <si>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</si>
  <si>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</si>
  <si>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</si>
  <si>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</si>
  <si>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</si>
  <si>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</si>
  <si>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</si>
  <si>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</si>
  <si>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</si>
  <si>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</si>
  <si>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</si>
  <si>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</si>
  <si>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</si>
  <si>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</si>
  <si>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</si>
  <si>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</si>
  <si>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</si>
  <si>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</si>
  <si>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</si>
  <si>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</si>
  <si>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</si>
  <si>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</si>
  <si>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</si>
  <si>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</si>
  <si>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</si>
  <si>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</si>
  <si>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</si>
  <si>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</si>
  <si>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</si>
  <si>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</si>
  <si>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</si>
  <si>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</si>
  <si>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</si>
  <si>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</si>
  <si>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</si>
  <si>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</si>
  <si>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</si>
  <si>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</si>
  <si>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</si>
  <si>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</si>
  <si>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</si>
  <si>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</si>
  <si>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</si>
  <si>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</si>
  <si>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</si>
  <si>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</si>
  <si>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</si>
  <si>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</si>
  <si>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</si>
  <si>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</si>
  <si>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</si>
  <si>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</si>
  <si>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</si>
  <si>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</si>
  <si>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</si>
  <si>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</si>
  <si>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</si>
  <si>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</si>
  <si>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</si>
  <si>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</si>
  <si>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</si>
  <si>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</si>
  <si>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</si>
  <si>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</si>
  <si>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</si>
  <si>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</si>
  <si>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</si>
  <si>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</si>
  <si>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</si>
  <si>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</si>
  <si>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</si>
  <si>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</si>
  <si>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</si>
  <si>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</si>
  <si>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</si>
  <si>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</si>
  <si>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</si>
  <si>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</si>
  <si>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</si>
  <si>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</si>
  <si>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</si>
  <si>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</si>
  <si>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</si>
  <si>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</si>
  <si>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</si>
  <si>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</si>
  <si>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</si>
  <si>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</si>
  <si>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</si>
  <si>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</si>
  <si>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</si>
  <si>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</si>
  <si>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</si>
  <si>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</si>
  <si>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</si>
  <si>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</si>
  <si>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</si>
  <si>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</si>
  <si>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</si>
  <si>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</si>
  <si>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</si>
  <si>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</si>
  <si>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</si>
  <si>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</si>
  <si>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</si>
  <si>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</si>
  <si>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</si>
  <si>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</si>
  <si>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</si>
  <si>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</si>
  <si>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</si>
  <si>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</si>
  <si>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</si>
  <si>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</si>
  <si>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</si>
  <si>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</si>
  <si>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</si>
  <si>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</si>
  <si>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</si>
  <si>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</si>
  <si>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</si>
  <si>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</si>
  <si>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</si>
  <si>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</si>
  <si>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</si>
  <si>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</si>
  <si>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</si>
  <si>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</si>
  <si>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</si>
  <si>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</si>
  <si>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</si>
  <si>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</si>
  <si>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</si>
  <si>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</si>
  <si>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</si>
  <si>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</si>
  <si>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</si>
  <si>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</si>
  <si>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</si>
  <si>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</si>
  <si>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</si>
  <si>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</si>
  <si>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</si>
  <si>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</si>
  <si>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</si>
  <si>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</si>
  <si>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</si>
  <si>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</si>
  <si>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</si>
  <si>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</si>
  <si>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</si>
  <si>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</si>
  <si>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</si>
  <si>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</si>
  <si>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</si>
  <si>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</si>
  <si>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</si>
  <si>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</si>
  <si>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</si>
  <si>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</si>
  <si>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</si>
  <si>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</si>
  <si>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</si>
  <si>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</si>
  <si>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</si>
  <si>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</si>
  <si>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</si>
  <si>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</si>
  <si>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</si>
  <si>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</si>
  <si>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</si>
  <si>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</si>
  <si>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</si>
  <si>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</si>
  <si>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</si>
  <si>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</si>
  <si>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</si>
  <si>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</si>
  <si>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</si>
  <si>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</si>
  <si>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</si>
  <si>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</si>
  <si>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</si>
  <si>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</si>
  <si>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</si>
  <si>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</si>
  <si>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</si>
  <si>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</si>
  <si>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</si>
  <si>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</si>
  <si>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</si>
  <si>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</si>
  <si>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</si>
  <si>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</si>
  <si>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</si>
  <si>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</si>
  <si>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</si>
  <si>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</si>
  <si>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</si>
  <si>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</si>
  <si>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</si>
  <si>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</si>
  <si>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</si>
  <si>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</si>
  <si>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</si>
  <si>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</si>
  <si>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</si>
  <si>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</si>
  <si>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</si>
  <si>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</si>
  <si>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</si>
  <si>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</si>
  <si>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</si>
  <si>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</si>
  <si>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</si>
  <si>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</si>
  <si>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</si>
  <si>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</si>
  <si>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</si>
  <si>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</si>
  <si>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</si>
  <si>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</si>
  <si>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</si>
  <si>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</si>
  <si>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</si>
  <si>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</si>
  <si>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</si>
  <si>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</si>
  <si>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</si>
  <si>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</si>
  <si>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</si>
  <si>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</si>
  <si>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</si>
  <si>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</si>
  <si>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</si>
  <si>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</si>
  <si>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</si>
  <si>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</si>
  <si>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</si>
  <si>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</si>
  <si>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</si>
  <si>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</si>
  <si>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</si>
  <si>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</si>
  <si>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</si>
  <si>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</si>
  <si>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</si>
  <si>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</si>
  <si>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</si>
  <si>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</si>
  <si>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</si>
  <si>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</si>
  <si>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</si>
  <si>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</si>
  <si>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</si>
  <si>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</si>
  <si>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</si>
  <si>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</si>
  <si>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</si>
  <si>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</si>
  <si>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</si>
  <si>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</si>
  <si>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</si>
  <si>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</si>
  <si>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</si>
  <si>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</si>
  <si>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</si>
  <si>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</si>
  <si>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</si>
  <si>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</si>
  <si>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</si>
  <si>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</si>
  <si>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</si>
  <si>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</si>
  <si>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</si>
  <si>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</si>
  <si>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</si>
  <si>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</si>
  <si>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</si>
  <si>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</si>
  <si>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</si>
  <si>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</si>
  <si>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</si>
  <si>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</si>
  <si>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</si>
  <si>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</si>
  <si>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</si>
  <si>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</si>
  <si>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</si>
  <si>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</si>
  <si>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</si>
  <si>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</si>
  <si>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</si>
  <si>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</si>
  <si>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</si>
  <si>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</si>
  <si>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</si>
  <si>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</si>
  <si>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</si>
  <si>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</si>
  <si>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</si>
  <si>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</si>
  <si>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</si>
  <si>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</si>
  <si>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</si>
  <si>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</si>
  <si>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</si>
  <si>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</si>
  <si>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</si>
  <si>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</si>
  <si>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</si>
  <si>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</si>
  <si>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</si>
  <si>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</si>
  <si>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</si>
  <si>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</si>
  <si>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</si>
  <si>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</si>
  <si>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</si>
  <si>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</si>
  <si>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</si>
  <si>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</si>
  <si>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</si>
  <si>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</si>
  <si>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</si>
  <si>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</si>
  <si>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</si>
  <si>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</si>
  <si>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</si>
  <si>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</si>
  <si>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</si>
  <si>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</si>
  <si>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</si>
  <si>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</si>
  <si>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</si>
  <si>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</si>
  <si>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</si>
  <si>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</si>
  <si>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</si>
  <si>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</si>
  <si>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</si>
  <si>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</si>
  <si>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</si>
  <si>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</si>
  <si>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</si>
  <si>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</si>
  <si>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</si>
  <si>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</si>
  <si>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</si>
  <si>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</si>
  <si>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</si>
  <si>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</si>
  <si>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</si>
  <si>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</si>
  <si>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</si>
  <si>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</si>
  <si>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</si>
  <si>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</si>
  <si>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</si>
  <si>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</si>
  <si>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</si>
  <si>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</si>
  <si>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</si>
  <si>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</si>
  <si>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</si>
  <si>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</si>
  <si>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</si>
  <si>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</si>
  <si>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</si>
  <si>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</si>
  <si>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</si>
  <si>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</si>
  <si>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</si>
  <si>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</si>
  <si>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</si>
  <si>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</si>
  <si>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</si>
  <si>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</si>
  <si>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</si>
  <si>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</si>
  <si>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</si>
  <si>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</si>
  <si>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</si>
  <si>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</si>
  <si>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</si>
  <si>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</si>
  <si>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</si>
  <si>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</si>
  <si>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</si>
  <si>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</si>
  <si>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</si>
  <si>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</si>
  <si>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</si>
  <si>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</si>
  <si>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</si>
  <si>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</si>
  <si>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</si>
  <si>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</si>
  <si>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</si>
  <si>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</si>
  <si>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</si>
  <si>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</si>
  <si>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</si>
  <si>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</si>
  <si>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</si>
  <si>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</si>
  <si>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</si>
  <si>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</si>
  <si>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</si>
  <si>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</si>
  <si>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</si>
  <si>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</si>
  <si>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</si>
  <si>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</si>
  <si>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</si>
  <si>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</si>
  <si>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</si>
  <si>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</si>
  <si>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</si>
  <si>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</si>
  <si>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</si>
  <si>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</si>
  <si>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</si>
  <si>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</si>
  <si>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</si>
  <si>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</si>
  <si>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</si>
  <si>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</si>
  <si>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</si>
  <si>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</si>
  <si>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</si>
  <si>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</si>
  <si>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</si>
  <si>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</si>
  <si>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</si>
  <si>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</si>
  <si>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</si>
  <si>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</si>
  <si>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</si>
  <si>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</si>
  <si>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</si>
  <si>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</si>
  <si>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</si>
  <si>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</si>
  <si>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</si>
  <si>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</si>
  <si>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</si>
  <si>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</si>
  <si>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</si>
  <si>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</si>
  <si>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</si>
  <si>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</si>
  <si>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</si>
  <si>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</si>
  <si>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</si>
  <si>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</si>
  <si>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</si>
  <si>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</si>
  <si>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</si>
  <si>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</si>
  <si>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</si>
  <si>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</si>
  <si>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</si>
  <si>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</si>
  <si>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</si>
  <si>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</si>
  <si>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</si>
  <si>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</si>
  <si>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</si>
  <si>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</si>
  <si>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</si>
  <si>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</si>
  <si>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</si>
  <si>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</si>
  <si>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</si>
  <si>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</si>
  <si>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</si>
  <si>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</si>
  <si>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</si>
  <si>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</si>
  <si>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</si>
  <si>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</si>
  <si>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</si>
  <si>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</si>
  <si>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</si>
  <si>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</si>
  <si>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</si>
  <si>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</si>
  <si>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</si>
  <si>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</si>
  <si>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</si>
  <si>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</si>
  <si>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</si>
  <si>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</si>
  <si>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</si>
  <si>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</si>
  <si>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</si>
  <si>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</si>
  <si>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</si>
  <si>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</si>
  <si>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</si>
  <si>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</si>
  <si>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</si>
  <si>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</si>
  <si>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</si>
  <si>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</si>
  <si>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</si>
  <si>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</si>
  <si>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</si>
  <si>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</si>
  <si>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</si>
  <si>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</si>
  <si>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</si>
  <si>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</si>
  <si>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</si>
  <si>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</si>
  <si>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</si>
  <si>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</si>
  <si>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</si>
  <si>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</si>
  <si>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</si>
  <si>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</si>
  <si>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</si>
  <si>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</si>
  <si>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</si>
  <si>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</si>
  <si>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</si>
  <si>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</si>
  <si>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</si>
  <si>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</si>
  <si>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</si>
  <si>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</si>
  <si>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</si>
  <si>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</si>
  <si>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</si>
  <si>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</si>
  <si>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</si>
  <si>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</si>
  <si>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</si>
  <si>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</si>
  <si>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</si>
  <si>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</si>
  <si>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</si>
  <si>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</si>
  <si>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</si>
  <si>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</si>
  <si>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</si>
  <si>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</si>
  <si>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</si>
  <si>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</si>
  <si>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</si>
  <si>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</si>
  <si>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</si>
  <si>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</si>
  <si>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</si>
  <si>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</si>
  <si>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</si>
  <si>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</si>
  <si>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</si>
  <si>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</si>
  <si>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</si>
  <si>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</si>
  <si>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</si>
  <si>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</si>
  <si>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</si>
  <si>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</si>
  <si>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</si>
  <si>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</si>
  <si>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</si>
  <si>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</si>
  <si>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</si>
  <si>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</si>
  <si>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</si>
  <si>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</si>
  <si>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</si>
  <si>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</si>
  <si>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</si>
  <si>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</si>
  <si>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</si>
  <si>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</si>
  <si>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</si>
  <si>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</si>
  <si>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</si>
  <si>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</si>
  <si>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</si>
  <si>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</si>
  <si>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</si>
  <si>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</si>
  <si>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</si>
  <si>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</si>
  <si>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</si>
  <si>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</si>
  <si>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</si>
  <si>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</si>
  <si>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</si>
  <si>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</si>
  <si>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</si>
  <si>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</si>
  <si>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</si>
  <si>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</si>
  <si>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</si>
  <si>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</si>
  <si>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</si>
  <si>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</si>
  <si>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</si>
  <si>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</si>
  <si>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</si>
  <si>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</si>
  <si>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</si>
  <si>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</si>
  <si>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</si>
  <si>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</si>
  <si>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</si>
  <si>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</si>
  <si>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</si>
  <si>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</si>
  <si>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</si>
  <si>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</si>
  <si>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</si>
  <si>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</si>
  <si>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</si>
  <si>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</si>
  <si>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</si>
  <si>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</si>
  <si>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</si>
  <si>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</si>
  <si>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</si>
  <si>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</si>
  <si>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</si>
  <si>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</si>
  <si>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</si>
  <si>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</si>
  <si>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</si>
  <si>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</si>
  <si>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</si>
  <si>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</si>
  <si>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</si>
  <si>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</si>
  <si>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</si>
  <si>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</si>
  <si>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</si>
  <si>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</si>
  <si>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</si>
  <si>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</si>
  <si>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</si>
  <si>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</si>
  <si>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</si>
  <si>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</si>
  <si>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</si>
  <si>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</si>
  <si>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</si>
  <si>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</si>
  <si>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</si>
  <si>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</si>
  <si>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</si>
  <si>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</si>
  <si>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</si>
  <si>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</si>
  <si>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</si>
  <si>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</si>
  <si>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</si>
  <si>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</si>
  <si>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</si>
  <si>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</si>
  <si>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</si>
  <si>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</si>
  <si>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</si>
  <si>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</si>
  <si>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</si>
  <si>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</si>
  <si>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</si>
  <si>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</si>
  <si>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</si>
  <si>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</si>
  <si>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</si>
  <si>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</si>
  <si>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</si>
  <si>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</si>
  <si>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</si>
  <si>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</si>
  <si>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</si>
  <si>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</si>
  <si>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</si>
  <si>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</si>
  <si>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</si>
  <si>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</si>
  <si>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</si>
  <si>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</si>
  <si>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</si>
  <si>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</si>
  <si>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</si>
  <si>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</si>
  <si>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</si>
  <si>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</si>
  <si>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</si>
  <si>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</si>
  <si>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</si>
  <si>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</si>
  <si>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</si>
  <si>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</si>
  <si>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</si>
  <si>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</si>
  <si>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</si>
  <si>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</si>
  <si>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</si>
  <si>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</si>
  <si>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</si>
  <si>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</si>
  <si>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</si>
  <si>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</si>
  <si>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</si>
  <si>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</si>
  <si>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</si>
  <si>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</si>
  <si>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</si>
  <si>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</si>
  <si>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</si>
  <si>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</si>
  <si>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</si>
  <si>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</si>
  <si>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</si>
  <si>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</si>
  <si>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</si>
  <si>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</si>
  <si>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</si>
  <si>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</si>
  <si>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</si>
  <si>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</si>
  <si>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</si>
  <si>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</si>
  <si>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</si>
  <si>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</si>
  <si>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</si>
  <si>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</si>
  <si>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</si>
  <si>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</si>
  <si>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</si>
  <si>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</si>
  <si>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</si>
  <si>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</si>
  <si>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</si>
  <si>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</si>
  <si>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</si>
  <si>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</si>
  <si>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</si>
  <si>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</si>
  <si>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</si>
  <si>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</si>
  <si>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</si>
  <si>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</si>
  <si>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</si>
  <si>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</si>
  <si>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</si>
  <si>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</si>
  <si>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</si>
  <si>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</si>
  <si>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</si>
  <si>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</si>
  <si>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</si>
  <si>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</si>
  <si>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</si>
  <si>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</si>
  <si>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</si>
  <si>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</si>
  <si>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</si>
  <si>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</si>
  <si>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</si>
  <si>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</si>
  <si>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</si>
  <si>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</si>
  <si>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</si>
  <si>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</si>
  <si>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</si>
  <si>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</si>
  <si>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</si>
  <si>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</si>
  <si>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</si>
  <si>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</si>
  <si>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</si>
  <si>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</si>
  <si>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</si>
  <si>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</si>
  <si>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</si>
  <si>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</si>
  <si>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</si>
  <si>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</si>
  <si>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</si>
  <si>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</si>
  <si>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</si>
  <si>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</si>
  <si>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</si>
  <si>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</si>
  <si>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</si>
  <si>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</si>
  <si>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</si>
  <si>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</si>
  <si>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</si>
  <si>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</si>
  <si>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</si>
  <si>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</si>
  <si>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</si>
  <si>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</si>
  <si>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</si>
  <si>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</si>
  <si>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</si>
  <si>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</si>
  <si>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</si>
  <si>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</si>
  <si>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</si>
  <si>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</si>
  <si>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</si>
  <si>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</si>
  <si>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</si>
  <si>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</si>
  <si>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</si>
  <si>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</si>
  <si>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</si>
  <si>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</si>
  <si>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</si>
  <si>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</si>
  <si>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</si>
  <si>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</si>
  <si>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</si>
  <si>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</si>
  <si>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</si>
  <si>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</si>
  <si>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</si>
  <si>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</si>
  <si>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</si>
  <si>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</si>
  <si>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</si>
  <si>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</si>
  <si>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</si>
  <si>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</si>
  <si>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</si>
  <si>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</si>
  <si>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</si>
  <si>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</si>
  <si>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</si>
  <si>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</si>
  <si>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</si>
  <si>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</si>
  <si>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</si>
  <si>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</si>
  <si>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</si>
  <si>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</si>
  <si>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</si>
  <si>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</si>
  <si>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</si>
  <si>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</si>
  <si>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</si>
  <si>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</si>
  <si>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</si>
  <si>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</si>
  <si>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</si>
  <si>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</si>
  <si>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</si>
  <si>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</si>
  <si>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</si>
  <si>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</si>
  <si>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</si>
  <si>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</si>
  <si>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</si>
  <si>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</si>
  <si>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</si>
  <si>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</si>
  <si>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</si>
  <si>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</si>
  <si>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</si>
  <si>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</si>
  <si>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</si>
  <si>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</si>
  <si>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</si>
  <si>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</si>
  <si>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</si>
  <si>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</si>
  <si>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</si>
  <si>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</si>
  <si>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</si>
  <si>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</si>
  <si>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</si>
  <si>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</si>
  <si>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</si>
  <si>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</si>
  <si>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</si>
  <si>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</si>
  <si>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</si>
  <si>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</si>
  <si>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</si>
  <si>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</si>
  <si>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</si>
  <si>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</si>
  <si>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</si>
  <si>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</si>
  <si>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</si>
  <si>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</si>
  <si>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</si>
  <si>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</si>
  <si>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</si>
  <si>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</si>
  <si>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</si>
  <si>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</si>
  <si>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</si>
  <si>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</si>
  <si>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</si>
  <si>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</si>
  <si>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</si>
  <si>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</si>
  <si>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</si>
  <si>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</si>
  <si>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</si>
  <si>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</si>
  <si>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</si>
  <si>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</si>
  <si>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</si>
  <si>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</si>
  <si>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</si>
  <si>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</si>
  <si>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</si>
  <si>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</si>
  <si>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</si>
  <si>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</si>
  <si>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</si>
  <si>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</si>
  <si>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</si>
  <si>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</si>
  <si>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</si>
  <si>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</si>
  <si>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</si>
  <si>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</si>
  <si>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</si>
  <si>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</si>
  <si>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</si>
  <si>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</si>
  <si>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</si>
  <si>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</si>
  <si>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</si>
  <si>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</si>
  <si>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</si>
  <si>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</si>
  <si>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</si>
  <si>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</si>
  <si>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</si>
  <si>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</si>
  <si>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</si>
  <si>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</si>
  <si>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</si>
  <si>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</si>
  <si>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</si>
  <si>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</si>
  <si>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</si>
  <si>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</si>
  <si>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</si>
  <si>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</si>
  <si>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</si>
  <si>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</si>
  <si>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</si>
  <si>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</si>
  <si>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</si>
  <si>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</si>
  <si>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</si>
  <si>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</si>
  <si>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</si>
  <si>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</si>
  <si>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</si>
  <si>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</si>
  <si>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</si>
  <si>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</si>
  <si>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</si>
  <si>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</si>
  <si>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</si>
  <si>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</si>
  <si>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</si>
  <si>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</si>
  <si>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</si>
  <si>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</si>
  <si>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</si>
  <si>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</si>
  <si>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</si>
  <si>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</si>
  <si>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</si>
  <si>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</si>
  <si>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</si>
  <si>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</si>
  <si>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</si>
  <si>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</si>
  <si>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</si>
  <si>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</si>
  <si>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</si>
  <si>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</si>
  <si>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</si>
  <si>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</si>
  <si>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</si>
  <si>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</si>
  <si>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</si>
  <si>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</si>
  <si>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</si>
  <si>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</si>
  <si>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</si>
  <si>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</si>
  <si>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</si>
  <si>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</si>
  <si>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</si>
  <si>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</si>
  <si>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</si>
  <si>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</si>
  <si>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</si>
  <si>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</si>
  <si>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</si>
  <si>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</si>
  <si>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</si>
  <si>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</si>
  <si>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</si>
  <si>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</si>
  <si>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</si>
  <si>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</si>
  <si>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</si>
  <si>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</si>
  <si>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</si>
  <si>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</si>
  <si>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</si>
  <si>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</si>
  <si>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</si>
  <si>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</si>
  <si>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</si>
  <si>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</si>
  <si>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</si>
  <si>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</si>
  <si>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</si>
  <si>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</si>
  <si>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</si>
  <si>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</si>
  <si>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</si>
  <si>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</si>
  <si>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</si>
  <si>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</si>
  <si>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</si>
  <si>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</si>
  <si>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</si>
  <si>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</si>
  <si>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</si>
  <si>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</si>
  <si>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</si>
  <si>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</si>
  <si>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</si>
  <si>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</si>
  <si>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</si>
  <si>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</si>
  <si>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</si>
  <si>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</si>
  <si>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</si>
  <si>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</si>
  <si>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</si>
  <si>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</si>
  <si>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</si>
  <si>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</si>
  <si>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</si>
  <si>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</si>
  <si>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</si>
  <si>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</si>
  <si>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</si>
  <si>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</si>
  <si>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</si>
  <si>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</si>
  <si>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</si>
  <si>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</si>
  <si>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</si>
  <si>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</si>
  <si>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</si>
  <si>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</si>
  <si>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</si>
  <si>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</si>
  <si>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</si>
  <si>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</si>
  <si>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</si>
  <si>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</si>
  <si>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</si>
  <si>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</si>
  <si>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</si>
  <si>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</si>
  <si>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</si>
  <si>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</si>
  <si>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</si>
  <si>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</si>
  <si>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</si>
  <si>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</si>
  <si>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</si>
  <si>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</si>
  <si>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</si>
  <si>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</si>
  <si>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</si>
  <si>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</si>
  <si>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</si>
  <si>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</si>
  <si>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</si>
  <si>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</si>
  <si>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</si>
  <si>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</si>
  <si>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</si>
  <si>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</si>
  <si>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</si>
  <si>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</si>
  <si>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</si>
  <si>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</si>
  <si>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</si>
  <si>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</si>
  <si>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</si>
  <si>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</si>
  <si>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</si>
  <si>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</si>
  <si>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</si>
  <si>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</si>
  <si>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</si>
  <si>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</si>
  <si>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</si>
  <si>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</si>
  <si>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</si>
  <si>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</si>
  <si>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</si>
  <si>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</si>
  <si>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</si>
  <si>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</si>
  <si>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</si>
  <si>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</si>
  <si>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</si>
  <si>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</si>
  <si>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</si>
  <si>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</si>
  <si>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</si>
  <si>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</si>
  <si>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</si>
  <si>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</si>
  <si>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</si>
  <si>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</si>
  <si>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</si>
  <si>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</si>
  <si>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</si>
  <si>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</si>
  <si>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</si>
  <si>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</si>
  <si>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</si>
  <si>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</si>
  <si>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</si>
  <si>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</si>
  <si>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</si>
  <si>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</si>
  <si>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</si>
  <si>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</si>
  <si>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</si>
  <si>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</si>
  <si>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</si>
  <si>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</si>
  <si>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</si>
  <si>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</si>
  <si>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</si>
  <si>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</si>
  <si>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</si>
  <si>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</si>
  <si>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</si>
  <si>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</si>
  <si>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</si>
  <si>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</si>
  <si>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</si>
  <si>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</si>
  <si>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</si>
  <si>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</si>
  <si>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</si>
  <si>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</si>
  <si>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</si>
  <si>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</si>
  <si>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</si>
  <si>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</si>
  <si>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</si>
  <si>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</si>
  <si>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</si>
  <si>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</si>
  <si>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</si>
  <si>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</si>
  <si>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</si>
  <si>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</si>
  <si>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</si>
  <si>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</si>
  <si>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</si>
  <si>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</si>
  <si>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</si>
  <si>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</si>
  <si>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</si>
  <si>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</si>
  <si>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</si>
  <si>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</si>
  <si>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</si>
  <si>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</si>
  <si>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</si>
  <si>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</si>
  <si>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</si>
  <si>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</si>
  <si>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</si>
  <si>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</si>
  <si>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</si>
  <si>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</si>
  <si>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</si>
  <si>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</si>
  <si>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</si>
  <si>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</si>
  <si>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</si>
  <si>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</si>
  <si>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</si>
  <si>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</si>
  <si>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</si>
  <si>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</si>
  <si>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</si>
  <si>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</si>
  <si>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</si>
  <si>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</si>
  <si>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</si>
  <si>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</si>
  <si>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</si>
  <si>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</si>
  <si>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</si>
  <si>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</si>
  <si>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</si>
  <si>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</si>
  <si>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</si>
  <si>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</si>
  <si>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</si>
  <si>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</si>
  <si>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</si>
  <si>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</si>
  <si>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</si>
  <si>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</si>
  <si>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</si>
  <si>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</si>
  <si>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</si>
  <si>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</si>
  <si>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</si>
  <si>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</si>
  <si>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</si>
  <si>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</si>
  <si>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</si>
  <si>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</si>
  <si>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</si>
  <si>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</si>
  <si>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</si>
  <si>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</si>
  <si>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</si>
  <si>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</si>
  <si>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</si>
  <si>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</si>
  <si>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</si>
  <si>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</si>
  <si>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</si>
  <si>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</si>
  <si>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</si>
  <si>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</si>
  <si>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</si>
  <si>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</si>
  <si>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</si>
  <si>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</si>
  <si>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</si>
  <si>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</si>
  <si>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</si>
  <si>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</si>
  <si>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</si>
  <si>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</si>
  <si>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</si>
  <si>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</si>
  <si>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</si>
  <si>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</si>
  <si>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</si>
  <si>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</si>
  <si>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</si>
  <si>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</si>
  <si>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</si>
  <si>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</si>
  <si>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</si>
  <si>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</si>
  <si>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</si>
  <si>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</si>
  <si>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</si>
  <si>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</si>
  <si>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</si>
  <si>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</si>
  <si>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</si>
  <si>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</si>
  <si>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</si>
  <si>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</si>
  <si>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</si>
  <si>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</si>
  <si>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</si>
  <si>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</si>
  <si>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</si>
  <si>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</si>
  <si>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</si>
  <si>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</si>
  <si>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</si>
  <si>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</si>
  <si>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</si>
  <si>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</si>
  <si>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</si>
  <si>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</si>
  <si>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</si>
  <si>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</si>
  <si>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</si>
  <si>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</si>
  <si>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</si>
  <si>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</si>
  <si>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</si>
  <si>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</si>
  <si>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</si>
  <si>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</si>
  <si>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</si>
  <si>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</si>
  <si>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</si>
  <si>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</si>
  <si>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</si>
  <si>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</si>
  <si>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</si>
  <si>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</si>
  <si>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</si>
  <si>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</si>
  <si>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</si>
  <si>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</si>
  <si>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</si>
  <si>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</si>
  <si>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</si>
  <si>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</si>
  <si>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</si>
  <si>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</si>
  <si>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</si>
  <si>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</si>
  <si>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</si>
  <si>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</si>
  <si>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</si>
  <si>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</si>
  <si>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</si>
  <si>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</si>
  <si>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</si>
  <si>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</si>
  <si>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</si>
  <si>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</si>
  <si>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</si>
  <si>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</si>
  <si>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</si>
  <si>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</si>
  <si>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</si>
  <si>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</si>
  <si>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</si>
  <si>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</si>
  <si>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</si>
  <si>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</si>
  <si>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</si>
  <si>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</si>
  <si>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</si>
  <si>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</si>
  <si>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</si>
  <si>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</si>
  <si>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</si>
  <si>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</si>
  <si>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</si>
  <si>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</si>
  <si>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</si>
  <si>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</si>
  <si>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</si>
  <si>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</si>
  <si>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</si>
  <si>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</si>
  <si>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</si>
  <si>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</si>
  <si>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</si>
  <si>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</si>
  <si>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</si>
  <si>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</si>
  <si>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</si>
  <si>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</si>
  <si>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</si>
  <si>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</si>
  <si>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</si>
  <si>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</si>
  <si>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</si>
  <si>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</si>
  <si>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</si>
  <si>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</si>
  <si>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</si>
  <si>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</si>
  <si>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</si>
  <si>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</si>
  <si>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</si>
  <si>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</si>
  <si>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</si>
  <si>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</si>
  <si>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</si>
  <si>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</si>
  <si>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</si>
  <si>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</si>
  <si>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</si>
  <si>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</si>
  <si>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</si>
  <si>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</si>
  <si>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</si>
  <si>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</si>
  <si>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</si>
  <si>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</si>
  <si>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</si>
  <si>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</si>
  <si>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</si>
  <si>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</si>
  <si>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</si>
  <si>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</si>
  <si>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</si>
  <si>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</si>
  <si>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</si>
  <si>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</si>
  <si>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</si>
  <si>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</si>
  <si>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</si>
  <si>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</si>
  <si>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</si>
  <si>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</si>
  <si>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</si>
  <si>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</si>
  <si>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</si>
  <si>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</si>
  <si>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</si>
  <si>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</si>
  <si>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</si>
  <si>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</si>
  <si>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</si>
  <si>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</si>
  <si>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</si>
  <si>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</si>
  <si>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</si>
  <si>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</si>
  <si>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</si>
  <si>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</si>
  <si>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</si>
  <si>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</si>
  <si>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</si>
  <si>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</si>
  <si>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</si>
  <si>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</si>
  <si>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</si>
  <si>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</si>
  <si>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</si>
  <si>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</si>
  <si>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</si>
  <si>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</si>
  <si>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</si>
  <si>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</si>
  <si>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</si>
  <si>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</si>
  <si>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</si>
  <si>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</si>
  <si>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</si>
  <si>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</si>
  <si>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</si>
  <si>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</si>
  <si>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</si>
  <si>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</si>
  <si>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</si>
  <si>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</si>
  <si>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</si>
  <si>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</si>
  <si>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</si>
  <si>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</si>
  <si>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</si>
  <si>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</si>
  <si>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</si>
  <si>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</si>
  <si>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</si>
  <si>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</si>
  <si>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</si>
  <si>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</si>
  <si>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</si>
  <si>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</si>
  <si>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</si>
  <si>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</si>
  <si>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</si>
  <si>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</si>
  <si>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</si>
  <si>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</si>
  <si>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</si>
  <si>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</si>
  <si>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</si>
  <si>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</si>
  <si>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</si>
  <si>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</si>
  <si>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</si>
  <si>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</si>
  <si>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</si>
  <si>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</si>
  <si>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</si>
  <si>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</si>
  <si>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</si>
  <si>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</si>
  <si>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</si>
  <si>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</si>
  <si>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</si>
  <si>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</si>
  <si>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</si>
  <si>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</si>
  <si>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</si>
  <si>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</si>
  <si>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</si>
  <si>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</si>
  <si>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</si>
  <si>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</si>
  <si>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</si>
  <si>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</si>
  <si>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</si>
  <si>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</si>
  <si>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</si>
  <si>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</si>
  <si>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</si>
  <si>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</si>
  <si>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</si>
  <si>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</si>
  <si>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</si>
  <si>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</si>
  <si>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</si>
  <si>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</si>
  <si>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</si>
  <si>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</si>
  <si>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</si>
  <si>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</si>
  <si>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</si>
  <si>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</si>
  <si>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</si>
  <si>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</si>
  <si>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</si>
  <si>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</si>
  <si>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</si>
  <si>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</si>
  <si>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</si>
  <si>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</si>
  <si>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</si>
  <si>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</si>
  <si>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</si>
  <si>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</si>
  <si>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</si>
  <si>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</si>
  <si>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</si>
  <si>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</si>
  <si>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</si>
  <si>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</si>
  <si>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</si>
  <si>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</si>
  <si>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</si>
  <si>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</si>
  <si>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</si>
  <si>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</si>
  <si>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</si>
  <si>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</si>
  <si>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</si>
  <si>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</si>
  <si>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</si>
  <si>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</si>
  <si>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</si>
  <si>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</si>
  <si>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</si>
  <si>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</si>
  <si>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</si>
  <si>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</si>
  <si>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</si>
  <si>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</si>
  <si>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</si>
  <si>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</si>
  <si>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</si>
  <si>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</si>
  <si>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</si>
  <si>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</si>
  <si>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</si>
  <si>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</si>
  <si>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</si>
  <si>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</si>
  <si>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</si>
  <si>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</si>
  <si>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</si>
  <si>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</si>
  <si>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</si>
  <si>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</si>
  <si>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</si>
  <si>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</si>
  <si>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</si>
  <si>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</si>
  <si>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</si>
  <si>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</si>
  <si>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</si>
  <si>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</si>
  <si>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</si>
  <si>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</si>
  <si>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</si>
  <si>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</si>
  <si>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</si>
  <si>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</si>
  <si>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</si>
  <si>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</si>
  <si>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</si>
  <si>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</si>
  <si>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</si>
  <si>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</si>
  <si>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</si>
  <si>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</si>
  <si>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</si>
  <si>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</si>
  <si>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</si>
  <si>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</si>
  <si>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</si>
  <si>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</si>
  <si>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</si>
  <si>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</si>
  <si>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</si>
  <si>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</si>
  <si>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</si>
  <si>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</si>
  <si>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</si>
  <si>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</si>
  <si>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</si>
  <si>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</si>
  <si>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</si>
  <si>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</si>
  <si>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</si>
  <si>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</si>
  <si>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</si>
  <si>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</si>
  <si>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</si>
  <si>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</si>
  <si>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</si>
  <si>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</si>
  <si>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</si>
  <si>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</si>
  <si>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</si>
  <si>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</si>
  <si>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</si>
  <si>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</si>
  <si>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</si>
  <si>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</si>
  <si>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</si>
  <si>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</si>
  <si>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</si>
  <si>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</si>
  <si>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</si>
  <si>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</si>
  <si>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</si>
  <si>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</si>
  <si>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</si>
  <si>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</si>
  <si>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</si>
  <si>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</si>
  <si>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</si>
  <si>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</si>
  <si>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</si>
  <si>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</si>
  <si>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</si>
  <si>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</si>
  <si>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</si>
  <si>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</si>
  <si>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</si>
  <si>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</si>
  <si>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</si>
  <si>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</si>
  <si>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</si>
  <si>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</si>
  <si>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</si>
  <si>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</si>
  <si>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</si>
  <si>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</si>
  <si>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</si>
  <si>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</si>
  <si>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</si>
  <si>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</si>
  <si>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</si>
  <si>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</si>
  <si>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</si>
  <si>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</si>
  <si>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</si>
  <si>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</si>
  <si>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</si>
  <si>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</si>
  <si>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</si>
  <si>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</si>
  <si>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</si>
  <si>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</si>
  <si>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</si>
  <si>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</si>
  <si>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</si>
  <si>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</si>
  <si>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</si>
  <si>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</si>
  <si>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</si>
  <si>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</si>
  <si>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</si>
  <si>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</si>
  <si>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</si>
  <si>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</si>
  <si>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</si>
  <si>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</si>
  <si>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</si>
  <si>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</si>
  <si>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</si>
  <si>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</si>
  <si>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</si>
  <si>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</si>
  <si>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</si>
  <si>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</si>
  <si>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</si>
  <si>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</si>
  <si>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</si>
  <si>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</si>
  <si>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</si>
  <si>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</si>
  <si>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</si>
  <si>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</si>
  <si>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</si>
  <si>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</si>
  <si>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</si>
  <si>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</si>
  <si>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</si>
  <si>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</si>
  <si>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</si>
  <si>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</si>
  <si>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</si>
  <si>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</si>
  <si>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</si>
  <si>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</si>
  <si>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</si>
  <si>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</si>
  <si>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</si>
  <si>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</si>
  <si>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</si>
  <si>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</si>
  <si>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</si>
  <si>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</si>
  <si>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</si>
  <si>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</si>
  <si>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</si>
  <si>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</si>
  <si>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</si>
  <si>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</si>
  <si>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</si>
  <si>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</si>
  <si>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</si>
  <si>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</si>
  <si>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</si>
  <si>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</si>
  <si>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</si>
  <si>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</si>
  <si>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</si>
  <si>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</si>
  <si>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</si>
  <si>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</si>
  <si>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</si>
  <si>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</si>
  <si>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</si>
  <si>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</si>
  <si>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</si>
  <si>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</si>
  <si>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</si>
  <si>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</si>
  <si>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</si>
  <si>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</si>
  <si>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</si>
  <si>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</si>
  <si>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</si>
  <si>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</si>
  <si>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</si>
  <si>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</si>
  <si>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</si>
  <si>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</si>
  <si>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</si>
  <si>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</si>
  <si>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</si>
  <si>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</si>
  <si>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</si>
  <si>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</si>
  <si>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</si>
  <si>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</si>
  <si>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</si>
  <si>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</si>
  <si>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</si>
  <si>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</si>
  <si>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</si>
  <si>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</si>
  <si>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</si>
  <si>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</si>
  <si>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</si>
  <si>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</si>
  <si>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</si>
  <si>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</si>
  <si>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</si>
  <si>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</si>
  <si>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</si>
  <si>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</si>
  <si>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</si>
  <si>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</si>
  <si>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</si>
  <si>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</si>
  <si>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</si>
  <si>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</si>
  <si>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</si>
  <si>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</si>
  <si>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</si>
  <si>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</si>
  <si>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</si>
  <si>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</si>
  <si>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</si>
  <si>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</si>
  <si>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</si>
  <si>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</si>
  <si>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</si>
  <si>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</si>
  <si>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</si>
  <si>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</si>
  <si>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</si>
  <si>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</si>
  <si>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</si>
  <si>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</si>
  <si>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</si>
  <si>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</si>
  <si>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</si>
  <si>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</si>
  <si>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</si>
  <si>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</si>
  <si>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</si>
  <si>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</si>
  <si>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</si>
  <si>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</si>
  <si>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</si>
  <si>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</si>
  <si>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</si>
  <si>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</si>
  <si>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</si>
  <si>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</si>
  <si>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</si>
  <si>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</si>
  <si>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</si>
  <si>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</si>
  <si>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</si>
  <si>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</si>
  <si>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</si>
  <si>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</si>
  <si>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</si>
  <si>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</si>
  <si>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</si>
  <si>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</si>
  <si>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</si>
  <si>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</si>
  <si>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</si>
  <si>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</si>
  <si>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</si>
  <si>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</si>
  <si>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</si>
  <si>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</si>
  <si>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</si>
  <si>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</si>
  <si>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</si>
  <si>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</si>
  <si>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</si>
  <si>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</si>
  <si>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</si>
  <si>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</si>
  <si>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</si>
  <si>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</si>
  <si>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</si>
  <si>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</si>
  <si>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</si>
  <si>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</si>
  <si>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</si>
  <si>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</si>
  <si>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</si>
  <si>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</si>
  <si>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</si>
  <si>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</si>
  <si>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</si>
  <si>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</si>
  <si>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</si>
  <si>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</si>
  <si>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</si>
  <si>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</si>
  <si>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</si>
  <si>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</si>
  <si>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</si>
  <si>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</si>
  <si>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</si>
  <si>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</si>
  <si>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</si>
  <si>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</si>
  <si>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</si>
  <si>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</si>
  <si>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</si>
  <si>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</si>
  <si>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</si>
  <si>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</si>
  <si>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</si>
  <si>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</si>
  <si>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</si>
  <si>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</si>
  <si>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</si>
  <si>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</si>
  <si>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</si>
  <si>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</si>
  <si>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</si>
  <si>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</si>
  <si>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</si>
  <si>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</si>
  <si>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</si>
  <si>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</si>
  <si>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</si>
  <si>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</si>
  <si>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</si>
  <si>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</si>
  <si>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</si>
  <si>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</si>
  <si>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</si>
  <si>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</si>
  <si>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</si>
  <si>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</si>
  <si>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</si>
  <si>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</si>
  <si>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</si>
  <si>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</si>
  <si>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</si>
  <si>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</si>
  <si>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</si>
  <si>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</si>
  <si>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</si>
  <si>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</si>
  <si>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</si>
  <si>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</si>
  <si>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</si>
  <si>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</si>
  <si>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</si>
  <si>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</si>
  <si>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</si>
  <si>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</si>
  <si>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</si>
  <si>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</si>
  <si>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</si>
  <si>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</si>
  <si>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</si>
  <si>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</si>
  <si>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</si>
  <si>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</si>
  <si>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</si>
  <si>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</si>
  <si>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</si>
  <si>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</si>
  <si>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</si>
  <si>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</si>
  <si>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</si>
  <si>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</si>
  <si>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</si>
  <si>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</si>
  <si>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</si>
  <si>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</si>
  <si>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</si>
  <si>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</si>
  <si>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</si>
  <si>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</si>
  <si>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</si>
  <si>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</si>
  <si>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</si>
  <si>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</si>
  <si>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</si>
  <si>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</si>
  <si>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</si>
  <si>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</si>
  <si>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</si>
  <si>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</si>
  <si>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</si>
  <si>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</si>
  <si>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</si>
  <si>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</si>
  <si>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</si>
  <si>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</si>
  <si>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</si>
  <si>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</si>
  <si>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</si>
  <si>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</si>
  <si>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</si>
  <si>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</si>
  <si>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</si>
  <si>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</si>
  <si>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</si>
  <si>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</si>
  <si>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</si>
  <si>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</si>
  <si>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</si>
  <si>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</si>
  <si>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</si>
  <si>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</si>
  <si>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</si>
  <si>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</si>
  <si>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</si>
  <si>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</si>
  <si>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</si>
  <si>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</si>
  <si>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</si>
  <si>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</si>
  <si>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</si>
  <si>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</si>
  <si>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</si>
  <si>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</si>
  <si>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</si>
  <si>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</si>
  <si>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</si>
  <si>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</si>
  <si>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</si>
  <si>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</si>
  <si>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</si>
  <si>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</si>
  <si>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</si>
  <si>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</si>
  <si>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</si>
  <si>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</si>
  <si>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</si>
  <si>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</si>
  <si>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</si>
  <si>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</si>
  <si>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</si>
  <si>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</si>
  <si>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</si>
  <si>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</si>
  <si>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</si>
  <si>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</si>
  <si>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</si>
  <si>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</si>
  <si>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</si>
  <si>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</si>
  <si>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</si>
  <si>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</si>
  <si>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</si>
  <si>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</si>
  <si>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</si>
  <si>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</si>
  <si>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</si>
  <si>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</si>
  <si>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</si>
  <si>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</si>
  <si>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</si>
  <si>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</si>
  <si>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</si>
  <si>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</si>
  <si>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</si>
  <si>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</si>
  <si>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</si>
  <si>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</si>
  <si>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</si>
  <si>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</si>
  <si>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</si>
  <si>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</si>
  <si>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</si>
  <si>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</si>
  <si>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</si>
  <si>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</si>
  <si>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</si>
  <si>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</si>
  <si>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</si>
  <si>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</si>
  <si>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</si>
  <si>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</si>
  <si>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</si>
  <si>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</si>
  <si>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</si>
  <si>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</si>
  <si>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</si>
  <si>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</si>
  <si>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</si>
  <si>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</si>
  <si>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</si>
  <si>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</si>
  <si>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</si>
  <si>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</si>
  <si>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</si>
  <si>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</si>
  <si>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</si>
  <si>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</si>
  <si>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</si>
  <si>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</si>
  <si>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</si>
  <si>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</si>
  <si>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</si>
  <si>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</si>
  <si>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</si>
  <si>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</si>
  <si>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</si>
  <si>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</si>
  <si>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</si>
  <si>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</si>
  <si>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</si>
  <si>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</si>
  <si>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</si>
  <si>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</si>
  <si>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</si>
  <si>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</si>
  <si>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</si>
  <si>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</si>
  <si>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</si>
  <si>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</si>
  <si>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</si>
  <si>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</si>
  <si>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</si>
  <si>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</si>
  <si>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</si>
  <si>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</si>
  <si>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</si>
  <si>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</si>
  <si>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</si>
  <si>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</si>
  <si>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</si>
  <si>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</si>
  <si>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</si>
  <si>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</si>
  <si>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</si>
  <si>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</si>
  <si>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</si>
  <si>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</si>
  <si>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</si>
  <si>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</si>
  <si>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</si>
  <si>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</si>
  <si>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</si>
  <si>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</si>
  <si>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</si>
  <si>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</si>
  <si>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</si>
  <si>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</si>
  <si>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</si>
  <si>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</si>
  <si>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</si>
  <si>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</si>
  <si>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</si>
  <si>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</si>
  <si>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</si>
  <si>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</si>
  <si>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</si>
  <si>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</si>
  <si>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</si>
  <si>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</si>
  <si>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</si>
  <si>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</si>
  <si>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</si>
  <si>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</si>
  <si>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</si>
  <si>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</si>
  <si>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</si>
  <si>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</si>
  <si>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</si>
  <si>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</si>
  <si>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</si>
  <si>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</si>
  <si>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</si>
  <si>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</si>
  <si>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</si>
  <si>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</si>
  <si>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</si>
  <si>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</si>
  <si>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</si>
  <si>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</si>
  <si>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</si>
  <si>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</si>
  <si>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</si>
  <si>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</si>
  <si>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</si>
  <si>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</si>
  <si>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</si>
  <si>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</si>
  <si>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</si>
  <si>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</si>
  <si>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</si>
  <si>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</si>
  <si>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</si>
  <si>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</si>
  <si>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</si>
  <si>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</si>
  <si>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</si>
  <si>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</si>
  <si>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</si>
  <si>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</si>
  <si>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</si>
  <si>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</si>
  <si>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</si>
  <si>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</si>
  <si>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</si>
  <si>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</si>
  <si>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</si>
  <si>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</si>
  <si>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</si>
  <si>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</si>
  <si>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</si>
  <si>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</si>
  <si>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</si>
  <si>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</si>
  <si>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</si>
  <si>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</si>
  <si>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</si>
  <si>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</si>
  <si>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</si>
  <si>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</si>
  <si>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</si>
  <si>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</si>
  <si>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</si>
  <si>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</si>
  <si>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</si>
  <si>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</si>
  <si>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</si>
  <si>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</si>
  <si>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</si>
  <si>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</si>
  <si>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</si>
  <si>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</si>
  <si>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</si>
  <si>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</si>
  <si>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</si>
  <si>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</si>
  <si>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</si>
  <si>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</si>
  <si>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</si>
  <si>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</si>
  <si>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</si>
  <si>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</si>
  <si>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</si>
  <si>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</si>
  <si>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</si>
  <si>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</si>
  <si>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</si>
  <si>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</si>
  <si>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</si>
  <si>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</si>
  <si>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</si>
  <si>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</si>
  <si>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</si>
  <si>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</si>
  <si>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</si>
  <si>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</si>
  <si>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</si>
  <si>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</si>
  <si>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</si>
  <si>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</si>
  <si>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</si>
  <si>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</si>
  <si>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</si>
  <si>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</si>
  <si>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</si>
  <si>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</si>
  <si>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</si>
  <si>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</si>
  <si>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</si>
  <si>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</si>
  <si>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</si>
  <si>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</si>
  <si>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</si>
  <si>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</si>
  <si>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</si>
  <si>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</si>
  <si>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</si>
  <si>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</si>
  <si>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</si>
  <si>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</si>
  <si>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</si>
  <si>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</si>
  <si>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</si>
  <si>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</si>
  <si>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</si>
  <si>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</si>
  <si>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</si>
  <si>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</si>
  <si>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</si>
  <si>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</si>
  <si>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</si>
  <si>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</si>
  <si>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</si>
  <si>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</si>
  <si>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</si>
  <si>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</si>
  <si>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</si>
  <si>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</si>
  <si>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</si>
  <si>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</si>
  <si>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</si>
  <si>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</si>
  <si>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</si>
  <si>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</si>
  <si>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</si>
  <si>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</si>
  <si>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</si>
  <si>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</si>
  <si>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</si>
  <si>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</si>
  <si>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</si>
  <si>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</si>
  <si>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</si>
  <si>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</si>
  <si>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</si>
  <si>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</si>
  <si>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</si>
  <si>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</si>
  <si>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</si>
  <si>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</si>
  <si>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</si>
  <si>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</si>
  <si>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</si>
  <si>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</si>
  <si>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</si>
  <si>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</si>
  <si>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</si>
  <si>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</si>
  <si>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</si>
  <si>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</si>
  <si>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</si>
  <si>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</si>
  <si>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</si>
  <si>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</si>
  <si>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</si>
  <si>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</si>
  <si>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</si>
  <si>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</si>
  <si>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</si>
  <si>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</si>
  <si>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</si>
  <si>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</si>
  <si>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</si>
  <si>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</si>
  <si>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</si>
  <si>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</si>
  <si>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</si>
  <si>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</si>
  <si>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</si>
  <si>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</si>
  <si>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</si>
  <si>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</si>
  <si>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</si>
  <si>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</si>
  <si>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</si>
  <si>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</si>
  <si>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</si>
  <si>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</si>
  <si>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</si>
  <si>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</si>
  <si>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</si>
  <si>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</si>
  <si>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</si>
  <si>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</si>
  <si>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</si>
  <si>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</si>
  <si>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</si>
  <si>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</si>
  <si>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</si>
  <si>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</si>
  <si>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</si>
  <si>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</si>
  <si>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</si>
  <si>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</si>
  <si>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</si>
  <si>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</si>
  <si>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</si>
  <si>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</si>
  <si>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</si>
  <si>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</si>
  <si>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</si>
  <si>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</si>
  <si>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</si>
  <si>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</si>
  <si>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</si>
  <si>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</si>
  <si>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</si>
  <si>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</si>
  <si>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</si>
  <si>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</si>
  <si>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</si>
  <si>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</si>
  <si>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</si>
  <si>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</si>
  <si>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</si>
  <si>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</si>
  <si>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</si>
  <si>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</si>
  <si>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</si>
  <si>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</si>
  <si>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</si>
  <si>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</si>
  <si>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</si>
  <si>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</si>
  <si>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</si>
  <si>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</si>
  <si>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</si>
  <si>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</si>
  <si>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</si>
  <si>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</si>
  <si>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</si>
  <si>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</si>
  <si>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</si>
  <si>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</si>
  <si>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</si>
  <si>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</si>
  <si>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</si>
  <si>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</si>
  <si>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</si>
  <si>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</si>
  <si>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</si>
  <si>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</si>
  <si>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</si>
  <si>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</si>
  <si>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</si>
  <si>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</si>
  <si>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</si>
  <si>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</si>
  <si>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</si>
  <si>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</si>
  <si>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</si>
  <si>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</si>
  <si>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</si>
  <si>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</si>
  <si>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</si>
  <si>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</si>
  <si>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</si>
  <si>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</si>
  <si>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</si>
  <si>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</si>
  <si>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</si>
  <si>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</si>
  <si>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</si>
  <si>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</si>
  <si>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</si>
  <si>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</si>
  <si>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</si>
  <si>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</si>
  <si>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</si>
  <si>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</si>
  <si>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</si>
  <si>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</si>
  <si>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</si>
  <si>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</si>
  <si>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</si>
  <si>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</si>
  <si>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</si>
  <si>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</si>
  <si>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</si>
  <si>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</si>
  <si>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</si>
  <si>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</si>
  <si>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</si>
  <si>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</si>
  <si>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</si>
  <si>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</si>
  <si>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</si>
  <si>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</si>
  <si>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</si>
  <si>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</si>
  <si>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</si>
  <si>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</si>
  <si>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</si>
  <si>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</si>
  <si>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</si>
  <si>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</si>
  <si>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</si>
  <si>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</si>
  <si>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</si>
  <si>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</si>
  <si>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</si>
  <si>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</si>
  <si>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</si>
  <si>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</si>
  <si>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</si>
  <si>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</si>
  <si>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</si>
  <si>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</si>
  <si>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</si>
  <si>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</si>
  <si>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</si>
  <si>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</si>
  <si>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</si>
  <si>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</si>
  <si>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</si>
  <si>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</si>
  <si>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</si>
  <si>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</si>
  <si>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</si>
  <si>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</si>
  <si>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</si>
  <si>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</si>
  <si>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</si>
  <si>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</si>
  <si>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</si>
  <si>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</si>
  <si>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</si>
  <si>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</si>
  <si>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</si>
  <si>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</si>
  <si>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</si>
  <si>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</si>
  <si>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</si>
  <si>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</si>
  <si>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</si>
  <si>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</si>
  <si>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</si>
  <si>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</si>
  <si>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</si>
  <si>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</si>
  <si>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</si>
  <si>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</si>
  <si>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</si>
  <si>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</si>
  <si>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</si>
  <si>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</si>
  <si>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</si>
  <si>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</si>
  <si>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</si>
  <si>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</si>
  <si>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</si>
  <si>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</si>
  <si>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</si>
  <si>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</si>
  <si>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</si>
  <si>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</si>
  <si>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</si>
  <si>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</si>
  <si>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</si>
  <si>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</si>
  <si>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</si>
  <si>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</si>
  <si>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</si>
  <si>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</si>
  <si>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</si>
  <si>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</si>
  <si>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</si>
  <si>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</si>
  <si>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</si>
  <si>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</si>
  <si>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</si>
  <si>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</si>
  <si>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</si>
  <si>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</si>
  <si>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</si>
  <si>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</si>
  <si>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</si>
  <si>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</si>
  <si>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</si>
  <si>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</si>
  <si>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</si>
  <si>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</si>
  <si>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</si>
  <si>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</si>
  <si>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</si>
  <si>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</si>
  <si>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</si>
  <si>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</si>
  <si>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</si>
  <si>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</si>
  <si>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</si>
  <si>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</si>
  <si>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</si>
  <si>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</si>
  <si>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</si>
  <si>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</si>
  <si>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</si>
  <si>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</si>
  <si>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</si>
  <si>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</si>
  <si>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</si>
  <si>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</si>
  <si>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</si>
  <si>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</si>
  <si>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</si>
  <si>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</si>
  <si>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</si>
  <si>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</si>
  <si>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</si>
  <si>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</si>
  <si>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</si>
  <si>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</si>
  <si>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</si>
  <si>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</si>
  <si>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</si>
  <si>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</si>
  <si>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</si>
  <si>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</si>
  <si>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</si>
  <si>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</si>
  <si>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</si>
  <si>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</si>
  <si>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</si>
  <si>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</si>
  <si>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</si>
  <si>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</si>
  <si>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</si>
  <si>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</si>
  <si>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</si>
  <si>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</si>
  <si>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</si>
  <si>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</si>
  <si>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</si>
  <si>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</si>
  <si>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</si>
  <si>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</si>
  <si>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</si>
  <si>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</si>
  <si>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</si>
  <si>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</si>
  <si>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</si>
  <si>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</si>
  <si>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</si>
  <si>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</si>
  <si>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</si>
  <si>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</si>
  <si>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</si>
  <si>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</si>
  <si>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</si>
  <si>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</si>
  <si>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</si>
  <si>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</si>
  <si>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</si>
  <si>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</si>
  <si>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</si>
  <si>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</si>
  <si>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</si>
  <si>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</si>
  <si>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</si>
  <si>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</si>
  <si>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</si>
  <si>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</si>
  <si>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</si>
  <si>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</si>
  <si>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</si>
  <si>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</si>
  <si>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</si>
  <si>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</si>
  <si>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</si>
  <si>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</si>
  <si>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</si>
  <si>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</si>
  <si>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</si>
  <si>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</si>
  <si>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</si>
  <si>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</si>
  <si>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</si>
  <si>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</si>
  <si>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</si>
  <si>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</si>
  <si>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</si>
  <si>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</si>
  <si>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</si>
  <si>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</si>
  <si>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</si>
  <si>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</si>
  <si>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</si>
  <si>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</si>
  <si>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</si>
  <si>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</si>
  <si>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</si>
  <si>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</si>
  <si>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</si>
  <si>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</si>
  <si>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</si>
  <si>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</si>
  <si>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</si>
  <si>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</si>
  <si>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</si>
  <si>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</si>
  <si>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</si>
  <si>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</si>
  <si>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</si>
  <si>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</si>
  <si>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</si>
  <si>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</si>
  <si>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</si>
  <si>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</si>
  <si>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</si>
  <si>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</si>
  <si>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</si>
  <si>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</si>
  <si>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</si>
  <si>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</si>
  <si>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</si>
  <si>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</si>
  <si>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</si>
  <si>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</si>
  <si>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</si>
  <si>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</si>
  <si>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</si>
  <si>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</si>
  <si>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</si>
  <si>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</si>
  <si>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</si>
  <si>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</si>
  <si>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</si>
  <si>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</si>
  <si>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</si>
  <si>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</si>
  <si>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</si>
  <si>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</si>
  <si>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</si>
  <si>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</si>
  <si>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</si>
  <si>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</si>
  <si>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</si>
  <si>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</si>
  <si>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</si>
  <si>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</si>
  <si>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</si>
  <si>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</si>
  <si>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</si>
  <si>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</si>
  <si>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</si>
  <si>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</si>
  <si>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</si>
  <si>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</si>
  <si>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</si>
  <si>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</si>
  <si>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</si>
  <si>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</si>
  <si>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</si>
  <si>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</si>
  <si>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</si>
  <si>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</si>
  <si>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</si>
  <si>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</si>
  <si>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</si>
  <si>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</si>
  <si>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</si>
  <si>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</si>
  <si>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</si>
  <si>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</si>
  <si>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</si>
  <si>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</si>
  <si>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</si>
  <si>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</si>
  <si>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</si>
  <si>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</si>
  <si>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</si>
  <si>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</si>
  <si>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</si>
  <si>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</si>
  <si>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</si>
  <si>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</si>
  <si>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</si>
  <si>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</si>
  <si>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</si>
  <si>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</si>
  <si>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</si>
  <si>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</si>
  <si>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</si>
  <si>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</si>
  <si>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</si>
  <si>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</si>
  <si>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</si>
  <si>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</si>
  <si>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</si>
  <si>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</si>
  <si>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</si>
  <si>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</si>
  <si>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</si>
  <si>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</si>
  <si>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</si>
  <si>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</si>
  <si>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</si>
  <si>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</si>
  <si>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</si>
  <si>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</si>
  <si>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</si>
  <si>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</si>
  <si>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</si>
  <si>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</si>
  <si>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</si>
  <si>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</si>
  <si>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</si>
  <si>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</si>
  <si>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</si>
  <si>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</si>
  <si>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</si>
  <si>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</si>
  <si>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</si>
  <si>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</si>
  <si>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</si>
  <si>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</si>
  <si>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</si>
  <si>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</si>
  <si>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</si>
  <si>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</si>
  <si>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</si>
  <si>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</si>
  <si>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</si>
  <si>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</si>
  <si>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</si>
  <si>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</si>
  <si>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</si>
  <si>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</si>
  <si>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</si>
  <si>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</si>
  <si>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</si>
  <si>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</si>
  <si>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</si>
  <si>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</si>
  <si>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</si>
  <si>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</si>
  <si>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</si>
  <si>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</si>
  <si>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</si>
  <si>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</si>
  <si>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</si>
  <si>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</si>
  <si>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</si>
  <si>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</si>
  <si>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</si>
  <si>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</si>
  <si>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</si>
  <si>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</si>
  <si>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</si>
  <si>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</si>
  <si>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</si>
  <si>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</si>
  <si>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</si>
  <si>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</si>
  <si>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</si>
  <si>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</si>
  <si>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</si>
  <si>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</si>
  <si>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</si>
  <si>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</si>
  <si>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</si>
  <si>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</si>
  <si>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</si>
  <si>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</si>
  <si>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</si>
  <si>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</si>
  <si>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</si>
  <si>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</si>
  <si>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</si>
  <si>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</si>
  <si>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</si>
  <si>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</si>
  <si>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</si>
  <si>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</si>
  <si>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</si>
  <si>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</si>
  <si>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</si>
  <si>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</si>
  <si>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</si>
  <si>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</si>
  <si>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</si>
  <si>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</si>
  <si>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</si>
  <si>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</si>
  <si>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</si>
  <si>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</si>
  <si>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</si>
  <si>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</si>
  <si>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</si>
  <si>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</si>
  <si>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</si>
  <si>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</si>
  <si>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</si>
  <si>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</si>
  <si>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</si>
  <si>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</si>
  <si>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</si>
  <si>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</si>
  <si>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</si>
  <si>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</si>
  <si>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</si>
  <si>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</si>
  <si>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</si>
  <si>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</si>
  <si>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</si>
  <si>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</si>
  <si>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</si>
  <si>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</si>
  <si>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</si>
  <si>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</si>
  <si>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</si>
  <si>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</si>
  <si>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</si>
  <si>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</si>
  <si>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</si>
  <si>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</si>
  <si>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</si>
  <si>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</si>
  <si>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</si>
  <si>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</si>
  <si>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</si>
  <si>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</si>
  <si>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</si>
  <si>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</si>
  <si>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</si>
  <si>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</si>
  <si>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</si>
  <si>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</si>
  <si>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</si>
  <si>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</si>
  <si>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</si>
  <si>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</si>
  <si>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</si>
  <si>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</si>
  <si>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</si>
  <si>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</si>
  <si>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</si>
  <si>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</si>
  <si>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</si>
  <si>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</si>
  <si>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</si>
  <si>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</si>
  <si>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</si>
  <si>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</si>
  <si>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</si>
  <si>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</si>
  <si>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</si>
  <si>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</si>
  <si>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</si>
  <si>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</si>
  <si>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</si>
  <si>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</si>
  <si>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</si>
  <si>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</si>
  <si>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</si>
  <si>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</si>
  <si>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</si>
  <si>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</si>
  <si>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</si>
  <si>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</si>
  <si>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</si>
  <si>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</si>
  <si>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</si>
  <si>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</si>
  <si>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</si>
  <si>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</si>
  <si>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</si>
  <si>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</si>
  <si>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</si>
  <si>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</si>
  <si>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</si>
  <si>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</si>
  <si>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</si>
  <si>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</si>
  <si>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</si>
  <si>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</si>
  <si>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</si>
  <si>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</si>
  <si>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</si>
  <si>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</si>
  <si>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</si>
  <si>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</si>
  <si>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</si>
  <si>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</si>
  <si>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</si>
  <si>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</si>
  <si>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</si>
  <si>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</si>
  <si>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</si>
  <si>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</si>
  <si>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</si>
  <si>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</si>
  <si>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</si>
  <si>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</si>
  <si>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</si>
  <si>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</si>
  <si>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</si>
  <si>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</si>
  <si>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</si>
  <si>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</si>
  <si>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</si>
  <si>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</si>
  <si>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</si>
  <si>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</si>
  <si>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</si>
  <si>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</si>
  <si>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</si>
  <si>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</si>
  <si>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</si>
  <si>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</si>
  <si>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</si>
  <si>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</si>
  <si>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</si>
  <si>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</si>
  <si>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</si>
  <si>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</si>
  <si>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</si>
  <si>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</si>
  <si>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</si>
  <si>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</si>
  <si>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</si>
  <si>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</si>
  <si>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</si>
  <si>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</si>
  <si>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</si>
  <si>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</si>
  <si>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</si>
  <si>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</si>
  <si>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</si>
  <si>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</si>
  <si>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</si>
  <si>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</si>
  <si>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</si>
  <si>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</si>
  <si>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</si>
  <si>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</si>
  <si>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</si>
  <si>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</si>
  <si>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</si>
  <si>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</si>
  <si>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</si>
  <si>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</si>
  <si>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</si>
  <si>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</si>
  <si>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</si>
  <si>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</si>
  <si>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</si>
  <si>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</si>
  <si>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</si>
  <si>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</si>
  <si>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</si>
  <si>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</si>
  <si>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</si>
  <si>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</si>
  <si>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</si>
  <si>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</si>
  <si>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</si>
  <si>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</si>
  <si>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</si>
  <si>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</si>
  <si>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</si>
  <si>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</si>
  <si>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</si>
  <si>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</si>
  <si>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</si>
  <si>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</si>
  <si>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</si>
  <si>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</si>
  <si>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</si>
  <si>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</si>
  <si>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</si>
  <si>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</si>
  <si>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</si>
  <si>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</si>
  <si>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</si>
  <si>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</si>
  <si>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</si>
  <si>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</si>
  <si>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</si>
  <si>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</si>
  <si>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</si>
  <si>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</si>
  <si>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</si>
  <si>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</si>
  <si>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</si>
  <si>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</si>
  <si>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</si>
  <si>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</si>
  <si>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</si>
  <si>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</si>
  <si>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</si>
  <si>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</si>
  <si>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</si>
  <si>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</si>
  <si>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</si>
  <si>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</si>
  <si>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</si>
  <si>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</si>
  <si>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</si>
  <si>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</si>
  <si>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</si>
  <si>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</si>
  <si>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</si>
  <si>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</si>
  <si>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</si>
  <si>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</si>
  <si>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</si>
  <si>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</si>
  <si>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</si>
  <si>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</si>
  <si>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</si>
  <si>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</si>
  <si>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</si>
  <si>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</si>
  <si>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</si>
  <si>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</si>
  <si>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</si>
  <si>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</si>
  <si>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</si>
  <si>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</si>
  <si>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</si>
  <si>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</si>
  <si>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</si>
  <si>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</si>
  <si>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</si>
  <si>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</si>
  <si>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</si>
  <si>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</si>
  <si>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</si>
  <si>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</si>
  <si>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</si>
  <si>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</si>
  <si>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</si>
  <si>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</si>
  <si>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</si>
  <si>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</si>
  <si>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</si>
  <si>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</si>
  <si>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</si>
  <si>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</si>
  <si>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</si>
  <si>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</si>
  <si>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</si>
  <si>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</si>
  <si>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</si>
  <si>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</si>
  <si>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</si>
  <si>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</si>
  <si>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</si>
  <si>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</si>
  <si>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</si>
  <si>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</si>
  <si>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</si>
  <si>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</si>
  <si>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</si>
  <si>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</si>
  <si>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</si>
  <si>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</si>
  <si>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</si>
  <si>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</si>
  <si>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</si>
  <si>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</si>
  <si>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</si>
  <si>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</si>
  <si>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</si>
  <si>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</si>
  <si>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</si>
  <si>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</si>
  <si>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</si>
  <si>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</si>
  <si>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</si>
  <si>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</si>
  <si>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</si>
  <si>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</si>
  <si>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</si>
  <si>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</si>
  <si>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</si>
  <si>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</si>
  <si>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</si>
  <si>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</si>
  <si>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</si>
  <si>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</si>
  <si>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</si>
  <si>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</si>
  <si>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</si>
  <si>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</si>
  <si>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</si>
  <si>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</si>
  <si>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</si>
  <si>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</si>
  <si>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</si>
  <si>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</si>
  <si>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</si>
  <si>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</si>
  <si>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</si>
  <si>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</si>
  <si>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</si>
  <si>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</si>
  <si>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</si>
  <si>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</si>
  <si>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</si>
  <si>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</si>
  <si>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</si>
  <si>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</si>
  <si>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</si>
  <si>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</si>
  <si>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</si>
  <si>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</si>
  <si>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</si>
  <si>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</si>
  <si>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</si>
  <si>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</si>
  <si>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</si>
  <si>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</si>
  <si>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</si>
  <si>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</si>
  <si>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</si>
  <si>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</si>
  <si>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</si>
  <si>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</si>
  <si>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</si>
  <si>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</si>
  <si>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</si>
  <si>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</si>
  <si>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</si>
  <si>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</si>
  <si>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</si>
  <si>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</si>
  <si>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</si>
  <si>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</si>
  <si>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</si>
  <si>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</si>
  <si>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</si>
  <si>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</si>
  <si>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</si>
  <si>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</si>
  <si>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</si>
  <si>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</si>
  <si>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</si>
  <si>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</si>
  <si>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</si>
  <si>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</si>
  <si>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</si>
  <si>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</si>
  <si>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</si>
  <si>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</si>
  <si>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</si>
  <si>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</si>
  <si>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</si>
  <si>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</si>
  <si>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</si>
  <si>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</si>
  <si>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</si>
  <si>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</si>
  <si>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</si>
  <si>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</si>
  <si>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</si>
  <si>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</si>
  <si>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</si>
  <si>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</si>
  <si>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</si>
  <si>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</si>
  <si>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</si>
  <si>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</si>
  <si>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</si>
  <si>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</si>
  <si>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</si>
  <si>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</si>
  <si>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</si>
  <si>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</si>
  <si>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</si>
  <si>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</si>
  <si>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</si>
  <si>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</si>
  <si>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</si>
  <si>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</si>
  <si>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</si>
  <si>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</si>
  <si>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</si>
  <si>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</si>
  <si>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</si>
  <si>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</si>
  <si>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</si>
  <si>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</si>
  <si>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</si>
  <si>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</si>
  <si>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</si>
  <si>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</si>
  <si>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</si>
  <si>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</si>
  <si>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</si>
  <si>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</si>
  <si>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</si>
  <si>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</si>
  <si>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</si>
  <si>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</si>
  <si>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</si>
  <si>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</si>
  <si>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</si>
  <si>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</si>
  <si>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</si>
  <si>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</si>
  <si>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</si>
  <si>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</si>
  <si>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</si>
  <si>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</si>
  <si>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</si>
  <si>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</si>
  <si>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</si>
  <si>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</si>
  <si>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</si>
  <si>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</si>
  <si>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</si>
  <si>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</si>
  <si>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</si>
  <si>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</si>
  <si>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</si>
  <si>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</si>
  <si>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</si>
  <si>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</si>
  <si>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</si>
  <si>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</si>
  <si>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</si>
  <si>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</si>
  <si>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</si>
  <si>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</si>
  <si>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</si>
  <si>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</si>
  <si>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</si>
  <si>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</si>
  <si>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</si>
  <si>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</si>
  <si>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</si>
  <si>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</si>
  <si>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</si>
  <si>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</si>
  <si>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</si>
  <si>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</si>
  <si>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</si>
  <si>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</si>
  <si>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</si>
  <si>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</si>
  <si>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</si>
  <si>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</si>
  <si>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</si>
  <si>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</si>
  <si>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</si>
  <si>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</si>
  <si>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</si>
  <si>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</si>
  <si>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</si>
  <si>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</si>
  <si>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</si>
  <si>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</si>
  <si>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</si>
  <si>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</si>
  <si>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</si>
  <si>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</si>
  <si>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</si>
  <si>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</si>
  <si>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</si>
  <si>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</si>
  <si>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</si>
  <si>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</si>
  <si>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</si>
  <si>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</si>
  <si>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</si>
  <si>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</si>
  <si>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</si>
  <si>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</si>
  <si>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</si>
  <si>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</si>
  <si>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</si>
  <si>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</si>
  <si>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</si>
  <si>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</si>
  <si>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</si>
  <si>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</si>
  <si>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</si>
  <si>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</si>
  <si>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</si>
  <si>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</si>
  <si>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</si>
  <si>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</si>
  <si>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</si>
  <si>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</si>
  <si>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</si>
  <si>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</si>
  <si>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</si>
  <si>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</si>
  <si>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</si>
  <si>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</si>
  <si>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</si>
  <si>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</si>
  <si>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</si>
  <si>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</si>
  <si>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</si>
  <si>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</si>
  <si>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</si>
  <si>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</si>
  <si>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</si>
  <si>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</si>
  <si>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</si>
  <si>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</si>
  <si>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</si>
  <si>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</si>
  <si>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</si>
  <si>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</si>
  <si>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</si>
  <si>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</si>
  <si>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</si>
  <si>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</si>
  <si>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</si>
  <si>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</si>
  <si>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</si>
  <si>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</si>
  <si>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</si>
  <si>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</si>
  <si>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</si>
  <si>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</si>
  <si>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</si>
  <si>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</si>
  <si>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</si>
  <si>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</si>
  <si>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</si>
  <si>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</si>
  <si>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</si>
  <si>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</si>
  <si>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</si>
  <si>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</si>
  <si>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</si>
  <si>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</si>
  <si>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</si>
  <si>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</si>
  <si>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</si>
  <si>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</si>
  <si>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</si>
  <si>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</si>
  <si>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</si>
  <si>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</si>
  <si>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</si>
  <si>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</si>
  <si>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</si>
  <si>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</si>
  <si>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</si>
  <si>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</si>
  <si>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</si>
  <si>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</si>
  <si>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</si>
  <si>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</si>
  <si>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</si>
  <si>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</si>
  <si>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</si>
  <si>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</si>
  <si>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</si>
  <si>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</si>
  <si>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</si>
  <si>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</si>
  <si>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</si>
  <si>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</si>
  <si>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</si>
  <si>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</si>
  <si>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</si>
  <si>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</si>
  <si>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</si>
  <si>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</si>
  <si>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</si>
  <si>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</si>
  <si>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</si>
  <si>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</si>
  <si>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</si>
  <si>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</si>
  <si>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</si>
  <si>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</si>
  <si>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</si>
  <si>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</si>
  <si>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</si>
  <si>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</si>
  <si>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</si>
  <si>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</si>
  <si>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</si>
  <si>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</si>
  <si>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</si>
  <si>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</si>
  <si>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</si>
  <si>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</si>
  <si>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</si>
  <si>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</si>
  <si>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</si>
  <si>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</si>
  <si>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</si>
  <si>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</si>
  <si>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</si>
  <si>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</si>
  <si>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</si>
  <si>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</si>
  <si>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</si>
  <si>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</si>
  <si>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</si>
  <si>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</si>
  <si>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</si>
  <si>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</si>
  <si>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</si>
  <si>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</si>
  <si>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</si>
  <si>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</si>
  <si>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</si>
  <si>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</si>
  <si>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</si>
  <si>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</si>
  <si>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</si>
  <si>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</si>
  <si>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</si>
  <si>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</si>
  <si>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</si>
  <si>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</si>
  <si>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</si>
  <si>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</si>
  <si>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</si>
  <si>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</si>
  <si>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</si>
  <si>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</si>
  <si>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</si>
  <si>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</si>
  <si>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</si>
  <si>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</si>
  <si>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</si>
  <si>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</si>
  <si>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</si>
  <si>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</si>
  <si>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</si>
  <si>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</si>
  <si>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</si>
  <si>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</si>
  <si>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</si>
  <si>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</si>
  <si>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</si>
  <si>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</si>
  <si>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</si>
  <si>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</si>
  <si>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</si>
  <si>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</si>
  <si>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</si>
  <si>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</si>
  <si>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</si>
  <si>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</si>
  <si>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</si>
  <si>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</si>
  <si>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</si>
  <si>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</si>
  <si>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</si>
  <si>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</si>
  <si>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</si>
  <si>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</si>
  <si>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</si>
  <si>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</si>
  <si>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</si>
  <si>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</si>
  <si>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</si>
  <si>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</si>
  <si>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</si>
  <si>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</si>
  <si>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</si>
  <si>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</si>
  <si>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</si>
  <si>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</si>
  <si>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</si>
  <si>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</si>
  <si>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</si>
  <si>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</si>
  <si>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</si>
  <si>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</si>
  <si>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</si>
  <si>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</si>
  <si>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</si>
  <si>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</si>
  <si>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</si>
  <si>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</si>
  <si>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</si>
  <si>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</si>
  <si>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</si>
  <si>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</si>
  <si>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</si>
  <si>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</si>
  <si>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</si>
  <si>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</si>
  <si>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</si>
  <si>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</si>
  <si>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</si>
  <si>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</si>
  <si>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</si>
  <si>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</si>
  <si>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</si>
  <si>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</si>
  <si>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</si>
  <si>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</si>
  <si>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</si>
  <si>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</si>
  <si>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</si>
  <si>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</si>
  <si>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</si>
  <si>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</si>
  <si>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</si>
  <si>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</si>
  <si>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</si>
  <si>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</si>
  <si>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</si>
  <si>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</si>
  <si>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</si>
  <si>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</si>
  <si>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</si>
  <si>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</si>
  <si>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</si>
  <si>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</si>
  <si>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</si>
  <si>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</si>
  <si>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</si>
  <si>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</si>
  <si>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</si>
  <si>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</si>
  <si>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</si>
  <si>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</si>
  <si>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</si>
  <si>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</si>
  <si>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</si>
  <si>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</si>
  <si>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</si>
  <si>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</si>
  <si>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</si>
  <si>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</si>
  <si>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</si>
  <si>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</si>
  <si>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</si>
  <si>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</si>
  <si>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</si>
  <si>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</si>
  <si>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</si>
  <si>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</si>
  <si>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</si>
  <si>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</si>
  <si>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</si>
  <si>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</si>
  <si>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</si>
  <si>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</si>
  <si>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</si>
  <si>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</si>
  <si>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</si>
  <si>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</si>
  <si>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</si>
  <si>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</si>
  <si>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</si>
  <si>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</si>
  <si>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</si>
  <si>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</si>
  <si>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</si>
  <si>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</si>
  <si>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</si>
  <si>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</si>
  <si>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</si>
  <si>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</si>
  <si>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</si>
  <si>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</si>
  <si>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</si>
  <si>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</si>
  <si>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</si>
  <si>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</si>
  <si>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</si>
  <si>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</si>
  <si>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</si>
  <si>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</si>
  <si>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</si>
  <si>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</si>
  <si>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</si>
  <si>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</si>
  <si>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</si>
  <si>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</si>
  <si>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</si>
  <si>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</si>
  <si>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</si>
  <si>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</si>
  <si>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</si>
  <si>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</si>
  <si>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</si>
  <si>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</si>
  <si>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</si>
  <si>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</si>
  <si>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</si>
  <si>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</si>
  <si>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</si>
  <si>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</si>
  <si>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</si>
  <si>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</si>
  <si>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</si>
  <si>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</si>
  <si>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</si>
  <si>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</si>
  <si>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</si>
  <si>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</si>
  <si>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</si>
  <si>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</si>
  <si>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</si>
  <si>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</si>
  <si>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</si>
  <si>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</si>
  <si>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</si>
  <si>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</si>
  <si>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</si>
  <si>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</si>
  <si>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</si>
  <si>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</si>
  <si>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</si>
  <si>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</si>
  <si>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</si>
  <si>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</si>
  <si>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</si>
  <si>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</si>
  <si>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</si>
  <si>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</si>
  <si>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</si>
  <si>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</si>
  <si>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</si>
  <si>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</si>
  <si>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</si>
  <si>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</si>
  <si>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</si>
  <si>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</si>
  <si>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</si>
  <si>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</si>
  <si>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</si>
  <si>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</si>
  <si>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</si>
  <si>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</si>
  <si>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</si>
  <si>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</si>
  <si>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</si>
  <si>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</si>
  <si>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</si>
  <si>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</si>
  <si>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</si>
  <si>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</si>
  <si>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</si>
  <si>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</si>
  <si>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</si>
  <si>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</si>
  <si>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</si>
  <si>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</si>
  <si>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</si>
  <si>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</si>
  <si>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</si>
  <si>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</si>
  <si>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</si>
  <si>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</si>
  <si>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</si>
  <si>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</si>
  <si>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</si>
  <si>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</si>
  <si>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</si>
  <si>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</si>
  <si>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</si>
  <si>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</si>
  <si>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</si>
  <si>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</si>
  <si>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</si>
  <si>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</si>
  <si>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</si>
  <si>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</si>
  <si>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</si>
  <si>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</si>
  <si>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</si>
  <si>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</si>
  <si>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</si>
  <si>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</si>
  <si>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</si>
  <si>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</si>
  <si>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</si>
  <si>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</si>
  <si>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</si>
  <si>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</si>
  <si>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</si>
  <si>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</si>
  <si>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</si>
  <si>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</si>
  <si>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</si>
  <si>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</si>
  <si>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</si>
  <si>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</si>
  <si>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</si>
  <si>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</si>
  <si>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</si>
  <si>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</si>
  <si>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</si>
  <si>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</si>
  <si>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</si>
  <si>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</si>
  <si>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</si>
  <si>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</si>
  <si>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</si>
  <si>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</si>
  <si>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</si>
  <si>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</si>
  <si>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</si>
  <si>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</si>
  <si>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</si>
  <si>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</si>
  <si>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</si>
  <si>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</si>
  <si>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</si>
  <si>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</si>
  <si>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</si>
  <si>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</si>
  <si>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</si>
  <si>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</si>
  <si>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</si>
  <si>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</si>
  <si>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</si>
  <si>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</si>
  <si>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</si>
  <si>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</si>
  <si>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</si>
  <si>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</si>
  <si>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</si>
  <si>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</si>
  <si>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</si>
  <si>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</si>
  <si>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</si>
  <si>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</si>
  <si>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</si>
  <si>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</si>
  <si>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</si>
  <si>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</si>
  <si>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</si>
  <si>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</si>
  <si>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</si>
  <si>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</si>
  <si>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</si>
  <si>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</si>
  <si>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</si>
  <si>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</si>
  <si>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</si>
  <si>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</si>
  <si>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</si>
  <si>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</si>
  <si>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</si>
  <si>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</si>
  <si>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</si>
  <si>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</si>
  <si>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</si>
  <si>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</si>
  <si>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</si>
  <si>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</si>
  <si>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</si>
  <si>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</si>
  <si>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</si>
  <si>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</si>
  <si>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</si>
  <si>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</si>
  <si>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</si>
  <si>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</si>
  <si>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</si>
  <si>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</si>
  <si>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</si>
  <si>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</si>
  <si>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</si>
  <si>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</si>
  <si>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</si>
  <si>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</si>
  <si>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</si>
  <si>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</si>
  <si>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</si>
  <si>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</si>
  <si>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</si>
  <si>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</si>
  <si>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</si>
  <si>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</si>
  <si>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</si>
  <si>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</si>
  <si>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</si>
  <si>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</si>
  <si>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</si>
  <si>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</si>
  <si>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</si>
  <si>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</si>
  <si>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</si>
  <si>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</si>
  <si>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</si>
  <si>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</si>
  <si>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</si>
  <si>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</si>
  <si>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</si>
  <si>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</si>
  <si>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</si>
  <si>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</si>
  <si>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</si>
  <si>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</si>
  <si>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</si>
  <si>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</si>
  <si>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</si>
  <si>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</si>
  <si>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</si>
  <si>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</si>
  <si>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</si>
  <si>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</si>
  <si>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</si>
  <si>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</si>
  <si>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</si>
  <si>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</si>
  <si>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</si>
  <si>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</si>
  <si>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</si>
  <si>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</si>
  <si>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</si>
  <si>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</si>
  <si>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</si>
  <si>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</si>
  <si>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</si>
  <si>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</si>
  <si>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</si>
  <si>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</si>
  <si>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</si>
  <si>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</si>
  <si>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</si>
  <si>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</si>
  <si>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</si>
  <si>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</si>
  <si>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</si>
  <si>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</si>
  <si>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</si>
  <si>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</si>
  <si>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</si>
  <si>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</si>
  <si>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</si>
  <si>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</si>
  <si>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</si>
  <si>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</si>
  <si>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</si>
  <si>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</si>
  <si>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</si>
  <si>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</si>
  <si>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</si>
  <si>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</si>
  <si>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</si>
  <si>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</si>
  <si>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</si>
  <si>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</si>
  <si>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</si>
  <si>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</si>
  <si>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</si>
  <si>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</si>
  <si>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</si>
  <si>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</si>
  <si>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</si>
  <si>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</si>
  <si>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</si>
  <si>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</si>
  <si>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</si>
  <si>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</si>
  <si>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</si>
  <si>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</si>
  <si>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</si>
  <si>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</si>
  <si>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</si>
  <si>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</si>
  <si>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</si>
  <si>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</si>
  <si>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</si>
  <si>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</si>
  <si>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</si>
  <si>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</si>
  <si>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</si>
  <si>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</si>
  <si>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</si>
  <si>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</si>
  <si>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</si>
  <si>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</si>
  <si>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</si>
  <si>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</si>
  <si>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</si>
  <si>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</si>
  <si>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</si>
  <si>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</si>
  <si>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</si>
  <si>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</si>
  <si>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</si>
  <si>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</si>
  <si>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</si>
  <si>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</si>
  <si>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</si>
  <si>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</si>
  <si>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</si>
  <si>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</si>
  <si>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</si>
  <si>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</si>
  <si>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</si>
  <si>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</si>
  <si>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</si>
  <si>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</si>
  <si>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</si>
  <si>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</si>
  <si>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</si>
  <si>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</si>
  <si>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</si>
  <si>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</si>
  <si>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</si>
  <si>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</si>
  <si>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</si>
  <si>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</si>
  <si>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</si>
  <si>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</si>
  <si>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</si>
  <si>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</si>
  <si>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</si>
  <si>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</si>
  <si>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</si>
  <si>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</si>
  <si>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</si>
  <si>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</si>
  <si>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</si>
  <si>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</si>
  <si>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</si>
  <si>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</si>
  <si>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</si>
  <si>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</si>
  <si>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</si>
  <si>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</si>
  <si>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</si>
  <si>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</si>
  <si>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</si>
  <si>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</si>
  <si>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</si>
  <si>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</si>
  <si>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</si>
  <si>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</si>
  <si>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</si>
  <si>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</si>
  <si>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</si>
  <si>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</si>
  <si>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</si>
  <si>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</si>
  <si>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</si>
  <si>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</si>
  <si>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</si>
  <si>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</si>
  <si>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</si>
  <si>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</si>
  <si>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</si>
  <si>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</si>
  <si>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</si>
  <si>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</si>
  <si>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</si>
  <si>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</si>
  <si>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</si>
  <si>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</si>
  <si>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</si>
  <si>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</si>
  <si>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</si>
  <si>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</si>
  <si>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</si>
  <si>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</si>
  <si>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</si>
  <si>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</si>
  <si>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</si>
  <si>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</si>
  <si>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</si>
  <si>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</si>
  <si>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</si>
  <si>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</si>
  <si>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</si>
  <si>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</si>
  <si>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</si>
  <si>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</si>
  <si>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</si>
  <si>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</si>
  <si>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</si>
  <si>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</si>
  <si>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</si>
  <si>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</si>
  <si>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</si>
  <si>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</si>
  <si>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</si>
  <si>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</si>
  <si>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</si>
  <si>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</si>
  <si>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</si>
  <si>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</si>
  <si>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</si>
  <si>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</si>
  <si>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</si>
  <si>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</si>
  <si>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</si>
  <si>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</si>
  <si>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</si>
  <si>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</si>
  <si>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</si>
  <si>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</si>
  <si>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</si>
  <si>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</si>
  <si>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</si>
  <si>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</si>
  <si>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</si>
  <si>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</si>
  <si>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</si>
  <si>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</si>
  <si>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</si>
  <si>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</si>
  <si>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</si>
  <si>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</si>
  <si>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</si>
  <si>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</si>
  <si>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</si>
  <si>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</si>
  <si>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</si>
  <si>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</si>
  <si>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</si>
  <si>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</si>
  <si>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</si>
  <si>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</si>
  <si>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</si>
  <si>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</si>
  <si>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</si>
  <si>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</si>
  <si>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</si>
  <si>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</si>
  <si>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</si>
  <si>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</si>
  <si>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</si>
  <si>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</si>
  <si>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</si>
  <si>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</si>
  <si>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</si>
  <si>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</si>
  <si>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</si>
  <si>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</si>
  <si>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</si>
  <si>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</si>
  <si>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</si>
  <si>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</si>
  <si>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</si>
  <si>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</si>
  <si>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</si>
  <si>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</si>
  <si>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</si>
  <si>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</si>
  <si>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</si>
  <si>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</si>
  <si>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</si>
  <si>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</si>
  <si>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</si>
  <si>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</si>
  <si>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</si>
  <si>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</si>
  <si>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</si>
  <si>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</si>
  <si>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</si>
  <si>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</si>
  <si>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</si>
  <si>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</si>
  <si>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</si>
  <si>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</si>
  <si>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</si>
  <si>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</si>
  <si>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</si>
  <si>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</si>
  <si>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</si>
  <si>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</si>
  <si>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</si>
  <si>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</si>
  <si>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</si>
  <si>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</si>
  <si>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</si>
  <si>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</si>
  <si>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</si>
  <si>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</si>
  <si>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</si>
  <si>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</si>
  <si>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</si>
  <si>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</si>
  <si>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</si>
  <si>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</si>
  <si>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</si>
  <si>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</si>
  <si>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</si>
  <si>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</si>
  <si>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</si>
  <si>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</si>
  <si>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</si>
  <si>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</si>
  <si>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</si>
  <si>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</si>
  <si>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</si>
  <si>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</si>
  <si>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</si>
  <si>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</si>
  <si>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</si>
  <si>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</si>
  <si>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</si>
  <si>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</si>
  <si>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</si>
  <si>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</si>
  <si>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</si>
  <si>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</si>
  <si>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</si>
  <si>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</si>
  <si>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</si>
  <si>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</si>
  <si>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</si>
  <si>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</si>
  <si>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</si>
  <si>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</si>
  <si>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</si>
  <si>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</si>
  <si>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</si>
  <si>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</si>
  <si>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</si>
  <si>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</si>
  <si>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</si>
  <si>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</si>
  <si>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</si>
  <si>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</si>
  <si>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</si>
  <si>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</si>
  <si>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</si>
  <si>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</si>
  <si>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</si>
  <si>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</si>
  <si>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</si>
  <si>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</si>
  <si>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</si>
  <si>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</si>
  <si>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</si>
  <si>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</si>
  <si>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</si>
  <si>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</si>
  <si>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</si>
  <si>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</si>
  <si>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</si>
  <si>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</si>
  <si>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</si>
  <si>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</si>
  <si>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</si>
  <si>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</si>
  <si>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</si>
  <si>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</si>
  <si>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</si>
  <si>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</si>
  <si>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</si>
  <si>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</si>
  <si>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</si>
  <si>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</si>
  <si>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</si>
  <si>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</si>
  <si>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</si>
  <si>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</si>
  <si>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</si>
  <si>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</si>
  <si>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</si>
  <si>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</si>
  <si>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</si>
  <si>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</si>
  <si>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</si>
  <si>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</si>
  <si>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</si>
  <si>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</si>
  <si>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</si>
  <si>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</si>
  <si>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</si>
  <si>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</si>
  <si>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</si>
  <si>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</si>
  <si>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</si>
  <si>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</si>
  <si>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</si>
  <si>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</si>
  <si>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</si>
  <si>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</si>
  <si>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</si>
  <si>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</si>
  <si>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</si>
  <si>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</si>
  <si>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</si>
  <si>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</si>
  <si>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</si>
  <si>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</si>
  <si>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</si>
  <si>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</si>
  <si>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</si>
  <si>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</si>
  <si>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</si>
  <si>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</si>
  <si>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</si>
  <si>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</si>
  <si>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</si>
  <si>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</si>
  <si>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</si>
  <si>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</si>
  <si>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</si>
  <si>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</si>
  <si>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</si>
  <si>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</si>
  <si>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</si>
  <si>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</si>
  <si>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</si>
  <si>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</si>
  <si>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</si>
  <si>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</si>
  <si>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</si>
  <si>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</si>
  <si>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</si>
  <si>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</si>
  <si>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</si>
  <si>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</si>
  <si>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</si>
  <si>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</si>
  <si>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</si>
  <si>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</si>
  <si>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</si>
  <si>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</si>
  <si>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</si>
  <si>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</si>
  <si>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</si>
  <si>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</si>
  <si>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</si>
  <si>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</si>
  <si>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</si>
  <si>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</si>
  <si>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</si>
  <si>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</si>
  <si>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</si>
  <si>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</si>
  <si>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</si>
  <si>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</si>
  <si>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</si>
  <si>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</si>
  <si>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</si>
  <si>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</si>
  <si>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</si>
  <si>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</si>
  <si>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</si>
  <si>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</si>
  <si>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</si>
  <si>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</si>
  <si>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</si>
  <si>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</si>
  <si>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</si>
  <si>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</si>
  <si>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</si>
  <si>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</si>
  <si>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</si>
  <si>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</si>
  <si>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</si>
  <si>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</si>
  <si>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</si>
  <si>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</si>
  <si>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</si>
  <si>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</si>
  <si>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</si>
  <si>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</si>
  <si>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</si>
  <si>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</si>
  <si>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</si>
  <si>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</si>
  <si>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</si>
  <si>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</si>
  <si>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</si>
  <si>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</si>
  <si>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</si>
  <si>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</si>
  <si>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</si>
  <si>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</si>
  <si>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</si>
  <si>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</si>
  <si>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</si>
  <si>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</si>
  <si>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</si>
  <si>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</si>
  <si>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</si>
  <si>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</si>
  <si>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</si>
  <si>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</si>
  <si>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</si>
  <si>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</si>
  <si>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</si>
  <si>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</si>
  <si>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</si>
  <si>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</si>
  <si>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</si>
  <si>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</si>
  <si>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</si>
  <si>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</si>
  <si>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</si>
  <si>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</si>
  <si>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</si>
  <si>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</si>
  <si>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</si>
  <si>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</si>
  <si>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</si>
  <si>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</si>
  <si>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</si>
  <si>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</si>
  <si>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</si>
  <si>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</si>
  <si>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</si>
  <si>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</si>
  <si>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</si>
  <si>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</si>
  <si>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</si>
  <si>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</si>
  <si>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</si>
  <si>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</si>
  <si>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</si>
  <si>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</si>
  <si>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</si>
  <si>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</si>
  <si>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</si>
  <si>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</si>
  <si>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</si>
  <si>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</si>
  <si>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</si>
  <si>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</si>
  <si>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</si>
  <si>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</si>
  <si>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</si>
  <si>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</si>
  <si>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</si>
  <si>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</si>
  <si>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</si>
  <si>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</si>
  <si>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</si>
  <si>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</si>
  <si>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</si>
  <si>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</si>
  <si>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</si>
  <si>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</si>
  <si>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</si>
  <si>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</si>
  <si>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</si>
  <si>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</si>
  <si>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</si>
  <si>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</si>
  <si>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</si>
  <si>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</si>
  <si>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</si>
  <si>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</si>
  <si>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</si>
  <si>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</si>
  <si>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</si>
  <si>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</si>
  <si>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</si>
  <si>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</si>
  <si>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</si>
  <si>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</si>
  <si>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</si>
  <si>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</si>
  <si>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</si>
  <si>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</si>
  <si>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</si>
  <si>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</si>
  <si>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</si>
  <si>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</si>
  <si>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</si>
  <si>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</si>
  <si>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</si>
  <si>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</si>
  <si>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</si>
  <si>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</si>
  <si>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</si>
  <si>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</si>
  <si>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</si>
  <si>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</si>
  <si>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</si>
  <si>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</si>
  <si>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</si>
  <si>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</si>
  <si>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</si>
  <si>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</si>
  <si>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</si>
  <si>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</si>
  <si>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</si>
  <si>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</si>
  <si>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</si>
  <si>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</si>
  <si>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</si>
  <si>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</si>
  <si>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</si>
  <si>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</si>
  <si>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</si>
  <si>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</si>
  <si>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</si>
  <si>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</si>
  <si>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</si>
  <si>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</si>
  <si>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</si>
  <si>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</si>
  <si>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</si>
  <si>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</si>
  <si>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</si>
  <si>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</si>
  <si>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</si>
  <si>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</si>
  <si>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</si>
  <si>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</si>
  <si>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</si>
  <si>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</si>
  <si>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</si>
  <si>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</si>
  <si>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</si>
  <si>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</si>
  <si>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</si>
  <si>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</si>
  <si>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</si>
  <si>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</si>
  <si>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</si>
  <si>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</si>
  <si>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</si>
  <si>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</si>
  <si>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</si>
  <si>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</si>
  <si>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</si>
  <si>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</si>
  <si>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</si>
  <si>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</si>
  <si>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</si>
  <si>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</si>
  <si>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</si>
  <si>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</si>
  <si>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</si>
  <si>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</si>
  <si>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</si>
  <si>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</si>
  <si>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</si>
  <si>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</si>
  <si>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</si>
  <si>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</si>
  <si>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</si>
  <si>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</si>
  <si>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</si>
  <si>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</si>
  <si>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</si>
  <si>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</si>
  <si>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</si>
  <si>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</si>
  <si>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</si>
  <si>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</si>
  <si>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</si>
  <si>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</si>
  <si>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</si>
  <si>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</si>
  <si>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</si>
  <si>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</si>
  <si>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</si>
  <si>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</si>
  <si>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</si>
  <si>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</si>
  <si>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</si>
  <si>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</si>
  <si>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</si>
  <si>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</si>
  <si>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</si>
  <si>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</si>
  <si>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</si>
  <si>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</si>
  <si>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</si>
  <si>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</si>
  <si>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</si>
  <si>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</si>
  <si>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</si>
  <si>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</si>
  <si>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</si>
  <si>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</si>
  <si>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</si>
  <si>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</si>
  <si>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</si>
  <si>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</si>
  <si>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</si>
  <si>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</si>
  <si>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</si>
  <si>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</si>
  <si>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</si>
  <si>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</si>
  <si>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</si>
  <si>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</si>
  <si>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</si>
  <si>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</si>
  <si>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</si>
  <si>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</si>
  <si>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</si>
  <si>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</si>
  <si>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</si>
  <si>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</si>
  <si>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</si>
  <si>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</si>
  <si>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</si>
  <si>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</si>
  <si>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</si>
  <si>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</si>
  <si>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</si>
  <si>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</si>
  <si>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</si>
  <si>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</si>
  <si>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</si>
  <si>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</si>
  <si>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</si>
  <si>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</si>
  <si>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</si>
  <si>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</si>
  <si>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</si>
  <si>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</si>
  <si>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</si>
  <si>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</si>
  <si>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</si>
  <si>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</si>
  <si>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</si>
  <si>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</si>
  <si>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</si>
  <si>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</si>
  <si>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</si>
  <si>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</si>
  <si>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</si>
  <si>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</si>
  <si>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</si>
  <si>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</si>
  <si>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</si>
  <si>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</si>
  <si>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</si>
  <si>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</si>
  <si>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</si>
  <si>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</si>
  <si>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</si>
  <si>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</si>
  <si>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</si>
  <si>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</si>
  <si>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</si>
  <si>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</si>
  <si>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</si>
  <si>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</si>
  <si>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</si>
  <si>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</si>
  <si>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</si>
  <si>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</si>
  <si>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</si>
  <si>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</si>
  <si>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</si>
  <si>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</si>
  <si>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</si>
  <si>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</si>
  <si>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</si>
  <si>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</si>
  <si>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</si>
  <si>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</si>
  <si>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</si>
  <si>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</si>
  <si>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</si>
  <si>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</si>
  <si>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</si>
  <si>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</si>
  <si>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</si>
  <si>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</si>
  <si>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</si>
  <si>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</si>
  <si>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</si>
  <si>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</si>
  <si>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</si>
  <si>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</si>
  <si>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</si>
  <si>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</si>
  <si>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</si>
  <si>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</si>
  <si>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</si>
  <si>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</si>
  <si>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</si>
  <si>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</si>
  <si>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</si>
  <si>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</si>
  <si>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</si>
  <si>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</si>
  <si>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</si>
  <si>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</si>
  <si>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</si>
  <si>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</si>
  <si>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</si>
  <si>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</si>
  <si>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</si>
  <si>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</si>
  <si>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</si>
  <si>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</si>
  <si>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</si>
  <si>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</si>
  <si>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</si>
  <si>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</si>
  <si>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</si>
  <si>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</si>
  <si>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</si>
  <si>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</si>
  <si>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</si>
  <si>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</si>
  <si>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</si>
  <si>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</si>
  <si>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</si>
  <si>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</si>
  <si>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</si>
  <si>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</si>
  <si>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</si>
  <si>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</si>
  <si>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</si>
  <si>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</si>
  <si>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</si>
  <si>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</si>
  <si>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</si>
  <si>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</si>
  <si>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</si>
  <si>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</si>
  <si>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</si>
  <si>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</si>
  <si>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</si>
  <si>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</si>
  <si>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</si>
  <si>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</si>
  <si>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</si>
  <si>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</si>
  <si>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</si>
  <si>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</si>
  <si>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</si>
  <si>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</si>
  <si>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</si>
  <si>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</si>
  <si>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</si>
  <si>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</si>
  <si>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</si>
  <si>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</si>
  <si>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</si>
  <si>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</si>
  <si>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</si>
  <si>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</si>
  <si>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</si>
  <si>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</si>
  <si>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</si>
  <si>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</si>
  <si>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</si>
  <si>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</si>
  <si>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</si>
  <si>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</si>
  <si>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</si>
  <si>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</si>
  <si>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</si>
  <si>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</si>
  <si>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</si>
  <si>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</si>
  <si>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</si>
  <si>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</si>
  <si>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</si>
  <si>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</si>
  <si>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</si>
  <si>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</si>
  <si>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</si>
  <si>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</si>
  <si>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</si>
  <si>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</si>
  <si>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</si>
  <si>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</si>
  <si>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</si>
  <si>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</si>
  <si>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</si>
  <si>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</si>
  <si>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</si>
  <si>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</si>
  <si>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</si>
  <si>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</si>
  <si>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</si>
  <si>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</si>
  <si>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</si>
  <si>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</si>
  <si>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</si>
  <si>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</si>
  <si>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</si>
  <si>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</si>
  <si>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</si>
  <si>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</si>
  <si>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</si>
  <si>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</si>
  <si>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</si>
  <si>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</si>
  <si>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</si>
  <si>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</si>
  <si>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</si>
  <si>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</si>
  <si>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</si>
  <si>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</si>
  <si>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</si>
  <si>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</si>
  <si>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</si>
  <si>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</si>
  <si>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</si>
  <si>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</si>
  <si>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</si>
  <si>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</si>
  <si>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</si>
  <si>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</si>
  <si>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</si>
  <si>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</si>
  <si>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</si>
  <si>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</si>
  <si>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</si>
  <si>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</si>
  <si>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</si>
  <si>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</si>
  <si>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</si>
  <si>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</si>
  <si>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</si>
  <si>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</si>
  <si>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</si>
  <si>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</si>
  <si>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</si>
  <si>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</si>
  <si>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</si>
  <si>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</si>
  <si>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</si>
  <si>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</si>
  <si>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</si>
  <si>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</si>
  <si>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</si>
  <si>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</si>
  <si>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</si>
  <si>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</si>
  <si>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</si>
  <si>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</si>
  <si>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</si>
  <si>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</si>
  <si>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</si>
  <si>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</si>
  <si>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</si>
  <si>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</si>
  <si>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</si>
  <si>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</si>
  <si>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</si>
  <si>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</si>
  <si>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</si>
  <si>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</si>
  <si>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</si>
  <si>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</si>
  <si>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</si>
  <si>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</si>
  <si>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</si>
  <si>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</si>
  <si>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</si>
  <si>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</si>
  <si>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</si>
  <si>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</si>
  <si>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</si>
  <si>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</si>
  <si>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</si>
  <si>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</si>
  <si>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</si>
  <si>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</si>
  <si>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</si>
  <si>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</si>
  <si>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</si>
  <si>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</si>
  <si>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</si>
  <si>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</si>
  <si>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</si>
  <si>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</si>
  <si>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</si>
  <si>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</si>
  <si>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</si>
  <si>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</si>
  <si>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</si>
  <si>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</si>
  <si>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</si>
  <si>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</si>
  <si>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</si>
  <si>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</si>
  <si>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</si>
  <si>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</si>
  <si>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</si>
  <si>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</si>
  <si>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</si>
  <si>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</si>
  <si>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</si>
  <si>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</si>
  <si>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</si>
  <si>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</si>
  <si>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</si>
  <si>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</si>
  <si>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</si>
  <si>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</si>
  <si>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</si>
  <si>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</si>
  <si>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</si>
  <si>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</si>
  <si>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</si>
  <si>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</si>
  <si>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</si>
  <si>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</si>
  <si>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</si>
  <si>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</si>
  <si>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</si>
  <si>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</si>
  <si>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</si>
  <si>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</si>
  <si>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</si>
  <si>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</si>
  <si>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</si>
  <si>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</si>
  <si>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</si>
  <si>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</si>
  <si>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</si>
  <si>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</si>
  <si>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</si>
  <si>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</si>
  <si>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</si>
  <si>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</si>
  <si>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</si>
  <si>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</si>
  <si>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</si>
  <si>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</si>
  <si>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</si>
  <si>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</si>
  <si>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</si>
  <si>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</si>
  <si>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</si>
  <si>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</si>
  <si>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</si>
  <si>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</si>
  <si>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</si>
  <si>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</si>
  <si>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</si>
  <si>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</si>
  <si>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</si>
  <si>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</si>
  <si>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</si>
  <si>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</si>
  <si>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</si>
  <si>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</si>
  <si>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</si>
  <si>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</si>
  <si>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</si>
  <si>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</si>
  <si>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</si>
  <si>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</si>
  <si>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</si>
  <si>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</si>
  <si>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</si>
  <si>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</si>
  <si>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</si>
  <si>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</si>
  <si>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</si>
  <si>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</si>
  <si>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</si>
  <si>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</si>
  <si>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</si>
  <si>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</si>
  <si>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</si>
  <si>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</si>
  <si>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</si>
  <si>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</si>
  <si>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</si>
  <si>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</si>
  <si>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</si>
  <si>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</si>
  <si>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</si>
  <si>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</si>
  <si>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</si>
  <si>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</si>
  <si>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</si>
  <si>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</si>
  <si>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</si>
  <si>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</si>
  <si>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</si>
  <si>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</si>
  <si>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</si>
  <si>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</si>
  <si>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</si>
  <si>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</si>
  <si>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</si>
  <si>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</si>
  <si>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</si>
  <si>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</si>
  <si>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</si>
  <si>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</si>
  <si>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</si>
  <si>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</si>
  <si>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</si>
  <si>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</si>
  <si>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</si>
  <si>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</si>
  <si>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</si>
  <si>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</si>
  <si>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</si>
  <si>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</si>
  <si>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</si>
  <si>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</si>
  <si>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</si>
  <si>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</si>
  <si>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</si>
  <si>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</si>
  <si>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</si>
  <si>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</si>
  <si>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</si>
  <si>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</si>
  <si>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</si>
  <si>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</si>
  <si>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</si>
  <si>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</si>
  <si>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</si>
  <si>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</si>
  <si>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</si>
  <si>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</si>
  <si>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</si>
  <si>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</si>
  <si>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</si>
  <si>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</si>
  <si>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</si>
  <si>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</si>
  <si>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</si>
  <si>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</si>
  <si>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</si>
  <si>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</si>
  <si>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</si>
  <si>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</si>
  <si>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</si>
  <si>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</si>
  <si>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</si>
  <si>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</si>
  <si>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</si>
  <si>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</si>
  <si>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</si>
  <si>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</si>
  <si>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</si>
  <si>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</si>
  <si>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</si>
  <si>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</si>
  <si>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</si>
  <si>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</si>
  <si>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</si>
  <si>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</si>
  <si>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</si>
  <si>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</si>
  <si>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</si>
  <si>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</si>
  <si>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</si>
  <si>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</si>
  <si>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</si>
  <si>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</si>
  <si>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</si>
  <si>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</si>
  <si>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</si>
  <si>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</si>
  <si>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</si>
  <si>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</si>
  <si>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</si>
  <si>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</si>
  <si>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</si>
  <si>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</si>
  <si>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</si>
  <si>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</si>
  <si>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</si>
  <si>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</si>
  <si>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</si>
  <si>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</si>
  <si>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</si>
  <si>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</si>
  <si>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</si>
  <si>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</si>
  <si>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</si>
  <si>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</si>
  <si>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</si>
  <si>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</si>
  <si>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</si>
  <si>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</si>
  <si>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</si>
  <si>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</si>
  <si>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</si>
  <si>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</si>
  <si>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</si>
  <si>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</si>
  <si>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</si>
  <si>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</si>
  <si>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</si>
  <si>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</si>
  <si>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</si>
  <si>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</si>
  <si>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</si>
  <si>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</si>
  <si>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</si>
  <si>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</si>
  <si>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</si>
  <si>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</si>
  <si>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</si>
  <si>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</si>
  <si>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</si>
  <si>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</si>
  <si>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</si>
  <si>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</si>
  <si>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</si>
  <si>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</si>
  <si>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</si>
  <si>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</si>
  <si>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</si>
  <si>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</si>
  <si>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</si>
  <si>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</si>
  <si>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</si>
  <si>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</si>
  <si>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</si>
  <si>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</si>
  <si>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</si>
  <si>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</si>
  <si>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</si>
  <si>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</si>
  <si>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</si>
  <si>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</si>
  <si>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</si>
  <si>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</si>
  <si>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</si>
  <si>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</si>
  <si>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</si>
  <si>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</si>
  <si>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</si>
  <si>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</si>
  <si>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</si>
  <si>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</si>
  <si>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</si>
  <si>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</si>
  <si>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</si>
  <si>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</si>
  <si>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</si>
  <si>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</si>
  <si>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</si>
  <si>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</si>
  <si>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</si>
  <si>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</si>
  <si>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</si>
  <si>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</si>
  <si>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</si>
  <si>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</si>
  <si>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</si>
  <si>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</si>
  <si>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</si>
  <si>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</si>
  <si>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</si>
  <si>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</si>
  <si>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</si>
  <si>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</si>
  <si>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</si>
  <si>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</si>
  <si>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</si>
  <si>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</si>
  <si>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</si>
  <si>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</si>
  <si>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</si>
  <si>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</si>
  <si>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</si>
  <si>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</si>
  <si>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</si>
  <si>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</si>
  <si>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</si>
  <si>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</si>
  <si>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</si>
  <si>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</si>
  <si>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</si>
  <si>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</si>
  <si>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</si>
  <si>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</si>
  <si>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</si>
  <si>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</si>
  <si>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</si>
  <si>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</si>
  <si>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</si>
  <si>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</si>
  <si>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</si>
  <si>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</si>
  <si>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</si>
  <si>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</si>
  <si>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</si>
  <si>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</si>
  <si>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</si>
  <si>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</si>
  <si>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</si>
  <si>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</si>
  <si>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</si>
  <si>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</si>
  <si>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</si>
  <si>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</si>
  <si>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</si>
  <si>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</si>
  <si>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</si>
  <si>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</si>
  <si>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</si>
  <si>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</si>
  <si>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</si>
  <si>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</si>
  <si>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</si>
  <si>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</si>
  <si>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</si>
  <si>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</si>
  <si>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</si>
  <si>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</si>
  <si>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</si>
  <si>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</si>
  <si>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</si>
  <si>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</si>
  <si>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</si>
  <si>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</si>
  <si>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</si>
  <si>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</si>
  <si>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</si>
  <si>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</si>
  <si>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</si>
  <si>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</si>
  <si>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</si>
  <si>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</si>
  <si>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</si>
  <si>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</si>
  <si>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</si>
  <si>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</si>
  <si>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</si>
  <si>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</si>
  <si>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</si>
  <si>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</si>
  <si>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</si>
  <si>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</si>
  <si>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</si>
  <si>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</si>
  <si>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</si>
  <si>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</si>
  <si>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</si>
  <si>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</si>
  <si>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</si>
  <si>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</si>
  <si>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</si>
  <si>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</si>
  <si>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</si>
  <si>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</si>
  <si>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</si>
  <si>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</si>
  <si>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</si>
  <si>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</si>
  <si>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</si>
  <si>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</si>
  <si>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</si>
  <si>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</si>
  <si>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</si>
  <si>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</si>
  <si>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</si>
  <si>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</si>
  <si>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</si>
  <si>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</si>
  <si>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</si>
  <si>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</si>
  <si>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</si>
  <si>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</si>
  <si>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</si>
  <si>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</si>
  <si>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</si>
  <si>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</si>
  <si>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</si>
  <si>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</si>
  <si>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</si>
  <si>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</si>
  <si>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</si>
  <si>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</si>
  <si>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</si>
  <si>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</si>
  <si>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</si>
  <si>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</si>
  <si>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</si>
  <si>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</si>
  <si>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</si>
  <si>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</si>
  <si>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</si>
  <si>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</si>
  <si>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</si>
  <si>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</si>
  <si>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</si>
  <si>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</si>
  <si>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</si>
  <si>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</si>
  <si>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</si>
  <si>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</si>
  <si>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</si>
  <si>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</si>
  <si>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</si>
  <si>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</si>
  <si>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</si>
  <si>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</si>
  <si>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</si>
  <si>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</si>
  <si>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</si>
  <si>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</si>
  <si>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</si>
  <si>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</si>
  <si>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</si>
  <si>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</si>
  <si>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</si>
  <si>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</si>
  <si>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</si>
  <si>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</si>
  <si>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</si>
  <si>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</si>
  <si>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</si>
  <si>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</si>
  <si>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</si>
  <si>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</si>
  <si>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</si>
  <si>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</si>
  <si>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</si>
  <si>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</si>
  <si>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</si>
  <si>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</si>
  <si>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</si>
  <si>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</si>
  <si>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</si>
  <si>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</si>
  <si>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</si>
  <si>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</si>
  <si>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</si>
  <si>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</si>
  <si>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</si>
  <si>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</si>
  <si>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</si>
  <si>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</si>
  <si>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</si>
  <si>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</si>
  <si>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</si>
  <si>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</si>
  <si>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</si>
  <si>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</si>
  <si>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</si>
  <si>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</si>
  <si>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</si>
  <si>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</si>
  <si>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</si>
  <si>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</si>
  <si>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</si>
  <si>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</si>
  <si>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</si>
  <si>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</si>
  <si>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</si>
  <si>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</si>
  <si>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</si>
  <si>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</si>
  <si>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</si>
  <si>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</si>
  <si>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</si>
  <si>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</si>
  <si>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</si>
  <si>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</si>
  <si>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</si>
  <si>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</si>
  <si>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</si>
  <si>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</si>
  <si>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</si>
  <si>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</si>
  <si>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</si>
  <si>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</si>
  <si>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</si>
  <si>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</si>
  <si>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</si>
  <si>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</si>
  <si>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</si>
  <si>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</si>
  <si>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</si>
  <si>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</si>
  <si>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</si>
  <si>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</si>
  <si>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</si>
  <si>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</si>
  <si>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</si>
  <si>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</si>
  <si>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</si>
  <si>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</si>
  <si>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</si>
  <si>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</si>
  <si>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</si>
  <si>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</si>
  <si>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</si>
  <si>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</si>
  <si>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</si>
  <si>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</si>
  <si>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</si>
  <si>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</si>
  <si>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</si>
  <si>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</si>
  <si>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</si>
  <si>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</si>
  <si>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</si>
  <si>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</si>
  <si>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</si>
  <si>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</si>
  <si>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</si>
  <si>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</si>
  <si>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</si>
  <si>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</si>
  <si>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</si>
  <si>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</si>
  <si>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</si>
  <si>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</si>
  <si>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</si>
  <si>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</si>
  <si>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</si>
  <si>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</si>
  <si>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</si>
  <si>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</si>
  <si>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</si>
  <si>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</si>
  <si>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</si>
  <si>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</si>
  <si>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</si>
  <si>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</si>
  <si>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</si>
  <si>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</si>
  <si>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</si>
  <si>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</si>
  <si>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</si>
  <si>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</si>
  <si>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</si>
  <si>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</si>
  <si>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</si>
  <si>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</si>
  <si>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</si>
  <si>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</si>
  <si>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</si>
  <si>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</si>
  <si>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</si>
  <si>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</si>
  <si>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</si>
  <si>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</si>
  <si>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</si>
  <si>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</si>
  <si>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</si>
  <si>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</si>
  <si>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</si>
  <si>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</si>
  <si>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</si>
  <si>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</si>
  <si>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</si>
  <si>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</si>
  <si>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</si>
  <si>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</si>
  <si>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</si>
  <si>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</si>
  <si>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</si>
  <si>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</si>
  <si>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</si>
  <si>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</si>
  <si>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</si>
  <si>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</si>
  <si>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</si>
  <si>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</si>
  <si>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</si>
  <si>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</si>
  <si>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</si>
  <si>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</si>
  <si>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</si>
  <si>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</si>
  <si>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</si>
  <si>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</si>
  <si>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</si>
  <si>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</si>
  <si>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</si>
  <si>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</si>
  <si>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</si>
  <si>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</si>
  <si>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</si>
  <si>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</si>
  <si>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</si>
  <si>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</si>
  <si>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</si>
  <si>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</si>
  <si>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</si>
  <si>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</si>
  <si>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</si>
  <si>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</si>
  <si>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</si>
  <si>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</si>
  <si>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</si>
  <si>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</si>
  <si>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</si>
  <si>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</si>
  <si>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</si>
  <si>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</si>
  <si>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</si>
  <si>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</si>
  <si>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</si>
  <si>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</si>
  <si>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</si>
  <si>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</si>
  <si>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</si>
  <si>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</si>
  <si>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</si>
  <si>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</si>
  <si>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</si>
  <si>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</si>
  <si>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</si>
  <si>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</si>
  <si>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</si>
  <si>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</si>
  <si>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</si>
  <si>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</si>
  <si>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</si>
  <si>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</si>
  <si>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</si>
  <si>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</si>
  <si>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</si>
  <si>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</si>
  <si>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</si>
  <si>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</si>
  <si>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</si>
  <si>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</si>
  <si>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</si>
  <si>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</si>
  <si>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</si>
  <si>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</si>
  <si>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</si>
  <si>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</si>
  <si>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</si>
  <si>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</si>
  <si>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</si>
  <si>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</si>
  <si>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</si>
  <si>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</si>
  <si>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</si>
  <si>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</si>
  <si>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</si>
  <si>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</si>
  <si>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</si>
  <si>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</si>
  <si>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</si>
  <si>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</si>
  <si>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</si>
  <si>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</si>
  <si>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</si>
  <si>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</si>
  <si>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</si>
  <si>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</si>
  <si>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</si>
  <si>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</si>
  <si>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</si>
  <si>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</si>
  <si>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</si>
  <si>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</si>
  <si>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</si>
  <si>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</si>
  <si>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</si>
  <si>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</si>
  <si>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</si>
  <si>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</si>
  <si>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</si>
  <si>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</si>
  <si>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</si>
  <si>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</si>
  <si>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</si>
  <si>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</si>
  <si>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</si>
  <si>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</si>
  <si>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</si>
  <si>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</si>
  <si>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</si>
  <si>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</si>
  <si>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</si>
  <si>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</si>
  <si>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</si>
  <si>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</si>
  <si>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</si>
  <si>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</si>
  <si>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</si>
  <si>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</si>
  <si>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</si>
  <si>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</si>
  <si>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</si>
  <si>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</si>
  <si>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</si>
  <si>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</si>
  <si>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</si>
  <si>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</si>
  <si>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</si>
  <si>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</si>
  <si>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</si>
  <si>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</si>
  <si>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</si>
  <si>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</si>
  <si>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</si>
  <si>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</si>
  <si>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</si>
  <si>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</si>
  <si>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</si>
  <si>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</si>
  <si>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</si>
  <si>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</si>
  <si>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</si>
  <si>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</si>
  <si>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</si>
  <si>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</si>
  <si>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</si>
  <si>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</si>
  <si>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</si>
  <si>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</si>
  <si>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</si>
  <si>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</si>
  <si>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</si>
  <si>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</si>
  <si>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</si>
  <si>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</si>
  <si>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</si>
  <si>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</si>
  <si>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</si>
  <si>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</si>
  <si>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</si>
  <si>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</si>
  <si>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</si>
  <si>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</si>
  <si>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</si>
  <si>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</si>
  <si>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</si>
  <si>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</si>
  <si>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</si>
  <si>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</si>
  <si>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</si>
  <si>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</si>
  <si>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</si>
  <si>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</si>
  <si>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</si>
  <si>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</si>
  <si>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</si>
  <si>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</si>
  <si>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</si>
  <si>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</si>
  <si>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</si>
  <si>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</si>
  <si>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</si>
  <si>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</si>
  <si>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</si>
  <si>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</si>
  <si>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</si>
  <si>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</si>
  <si>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</si>
  <si>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</si>
  <si>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</si>
  <si>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</si>
  <si>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</si>
  <si>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</si>
  <si>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</si>
  <si>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</si>
  <si>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</si>
  <si>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</si>
  <si>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</si>
  <si>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</si>
  <si>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</si>
  <si>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</si>
  <si>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</si>
  <si>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</si>
  <si>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</si>
  <si>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</si>
  <si>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</si>
  <si>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</si>
  <si>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</si>
  <si>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</si>
  <si>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</si>
  <si>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</si>
  <si>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</si>
  <si>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</si>
  <si>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</si>
  <si>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</si>
  <si>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</si>
  <si>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</si>
  <si>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</si>
  <si>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</si>
  <si>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</si>
  <si>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</si>
  <si>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</si>
  <si>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</si>
  <si>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</si>
  <si>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</si>
  <si>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</si>
  <si>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</si>
  <si>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</si>
  <si>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</si>
  <si>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</si>
  <si>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</si>
  <si>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</si>
  <si>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</si>
  <si>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</si>
  <si>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</si>
  <si>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</si>
  <si>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</si>
  <si>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</si>
  <si>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</si>
  <si>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</si>
  <si>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</si>
  <si>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</si>
  <si>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</si>
  <si>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</si>
  <si>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</si>
  <si>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</si>
  <si>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</si>
  <si>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</si>
  <si>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</si>
  <si>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</si>
  <si>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</si>
  <si>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</si>
  <si>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</si>
  <si>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</si>
  <si>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</si>
  <si>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</si>
  <si>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</si>
  <si>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</si>
  <si>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</si>
  <si>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</si>
  <si>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</si>
  <si>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</si>
  <si>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</si>
  <si>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</si>
  <si>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</si>
  <si>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</si>
  <si>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</si>
  <si>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</si>
  <si>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</si>
  <si>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</si>
  <si>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</si>
  <si>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</si>
  <si>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</si>
  <si>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</si>
  <si>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</si>
  <si>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</si>
  <si>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</si>
  <si>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</si>
  <si>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</si>
  <si>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</si>
  <si>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</si>
  <si>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</si>
  <si>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</si>
  <si>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</si>
  <si>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</si>
  <si>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</si>
  <si>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</si>
  <si>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</si>
  <si>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</si>
  <si>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</si>
  <si>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</si>
  <si>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</si>
  <si>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</si>
  <si>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</si>
  <si>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</si>
  <si>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</si>
  <si>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</si>
  <si>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</si>
  <si>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</si>
  <si>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</si>
  <si>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</si>
  <si>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</si>
  <si>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</si>
  <si>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</si>
  <si>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</si>
  <si>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</si>
  <si>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</si>
  <si>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</si>
  <si>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</si>
  <si>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</si>
  <si>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</si>
  <si>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</si>
  <si>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</si>
  <si>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</si>
  <si>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</si>
  <si>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</si>
  <si>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</si>
  <si>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</si>
  <si>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</si>
  <si>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</si>
  <si>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</si>
  <si>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</si>
  <si>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</si>
  <si>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</si>
  <si>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</si>
  <si>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</si>
  <si>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</si>
  <si>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</si>
  <si>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</si>
  <si>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</si>
  <si>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</si>
  <si>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</si>
  <si>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</si>
  <si>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</si>
  <si>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</si>
  <si>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</si>
  <si>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</si>
  <si>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</si>
  <si>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</si>
  <si>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</si>
  <si>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</si>
  <si>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</si>
  <si>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</si>
  <si>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</si>
  <si>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</si>
  <si>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</si>
  <si>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</si>
  <si>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</si>
  <si>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</si>
  <si>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</si>
  <si>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</si>
  <si>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</si>
  <si>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</si>
  <si>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</si>
  <si>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</si>
  <si>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</si>
  <si>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</si>
  <si>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</si>
  <si>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</si>
  <si>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</si>
  <si>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</si>
  <si>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</si>
  <si>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</si>
  <si>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</si>
  <si>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</si>
  <si>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</si>
  <si>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</si>
  <si>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</si>
  <si>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</si>
  <si>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</si>
  <si>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</si>
  <si>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</si>
  <si>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</si>
  <si>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</si>
  <si>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</si>
  <si>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</si>
  <si>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</si>
  <si>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</si>
  <si>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</si>
  <si>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</si>
  <si>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</si>
  <si>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</si>
  <si>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</si>
  <si>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</si>
  <si>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</si>
  <si>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</si>
  <si>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</si>
  <si>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</si>
  <si>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</si>
  <si>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</si>
  <si>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</si>
  <si>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</si>
  <si>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</si>
  <si>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</si>
  <si>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</si>
  <si>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</si>
  <si>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</si>
  <si>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</si>
  <si>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</si>
  <si>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</si>
  <si>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</si>
  <si>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</si>
  <si>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</si>
  <si>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</si>
  <si>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</si>
  <si>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</si>
  <si>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</si>
  <si>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</si>
  <si>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</si>
  <si>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</si>
  <si>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</si>
  <si>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</si>
  <si>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</si>
  <si>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</si>
  <si>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</si>
  <si>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</si>
  <si>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</si>
  <si>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</si>
  <si>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</si>
  <si>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</si>
  <si>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</si>
  <si>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</si>
  <si>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</si>
  <si>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</si>
  <si>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</si>
  <si>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</si>
  <si>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</si>
  <si>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</si>
  <si>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</si>
  <si>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</si>
  <si>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</si>
  <si>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</si>
  <si>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</si>
  <si>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</si>
  <si>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</si>
  <si>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</si>
  <si>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</si>
  <si>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</si>
  <si>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</si>
  <si>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</si>
  <si>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</si>
  <si>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</si>
  <si>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</si>
  <si>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</si>
  <si>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</si>
  <si>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</si>
  <si>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</si>
  <si>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</si>
  <si>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</si>
  <si>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</si>
  <si>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</si>
  <si>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</si>
  <si>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</si>
  <si>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</si>
  <si>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</si>
  <si>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</si>
  <si>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</si>
  <si>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</si>
  <si>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</si>
  <si>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</si>
  <si>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</si>
  <si>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</si>
  <si>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</si>
  <si>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</si>
  <si>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</si>
  <si>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</si>
  <si>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</si>
  <si>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</si>
  <si>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</si>
  <si>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</si>
  <si>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</si>
  <si>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</si>
  <si>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</si>
  <si>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</si>
  <si>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</si>
  <si>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</si>
  <si>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</si>
  <si>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</si>
  <si>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</si>
  <si>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</si>
  <si>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</si>
  <si>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</si>
  <si>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</si>
  <si>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</si>
  <si>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</si>
  <si>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</si>
  <si>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</si>
  <si>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</si>
  <si>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</si>
  <si>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</si>
  <si>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</si>
  <si>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</si>
  <si>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</si>
  <si>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</si>
  <si>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</si>
  <si>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</si>
  <si>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</si>
  <si>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</si>
  <si>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</si>
  <si>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</si>
  <si>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</si>
  <si>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</si>
  <si>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</si>
  <si>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</si>
  <si>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</si>
  <si>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</si>
  <si>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</si>
  <si>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</si>
  <si>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</si>
  <si>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</si>
  <si>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</si>
  <si>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</si>
  <si>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</si>
  <si>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</si>
  <si>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</si>
  <si>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</si>
  <si>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</si>
  <si>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</si>
  <si>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</si>
  <si>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</si>
  <si>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</si>
  <si>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</si>
  <si>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</si>
  <si>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</si>
  <si>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</si>
  <si>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</si>
  <si>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</si>
  <si>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</si>
  <si>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</si>
  <si>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</si>
  <si>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</si>
  <si>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</si>
  <si>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</si>
  <si>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</si>
  <si>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</si>
  <si>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</si>
  <si>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</si>
  <si>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</si>
  <si>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</si>
  <si>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</si>
  <si>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</si>
  <si>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</si>
  <si>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</si>
  <si>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</si>
  <si>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</si>
  <si>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</si>
  <si>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</si>
  <si>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</si>
  <si>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</si>
  <si>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</si>
  <si>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</si>
  <si>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</si>
  <si>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</si>
  <si>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</si>
  <si>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</si>
  <si>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</si>
  <si>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</si>
  <si>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</si>
  <si>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</si>
  <si>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</si>
  <si>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</si>
  <si>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</si>
  <si>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</si>
  <si>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</si>
  <si>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</si>
  <si>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</si>
  <si>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</si>
  <si>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</si>
  <si>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</si>
  <si>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</si>
  <si>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</si>
  <si>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</si>
  <si>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</si>
  <si>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</si>
  <si>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</si>
  <si>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</si>
  <si>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</si>
  <si>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</si>
  <si>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</si>
  <si>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</si>
  <si>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</si>
  <si>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</si>
  <si>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</si>
  <si>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</si>
  <si>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</si>
  <si>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</si>
  <si>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</si>
  <si>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</si>
  <si>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</si>
  <si>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</si>
  <si>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</si>
  <si>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</si>
  <si>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</si>
  <si>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</si>
  <si>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</si>
  <si>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</si>
  <si>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</si>
  <si>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</si>
  <si>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</si>
  <si>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</si>
  <si>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</si>
  <si>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</si>
  <si>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</si>
  <si>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</si>
  <si>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</si>
  <si>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</si>
  <si>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</si>
  <si>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</si>
  <si>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</si>
  <si>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</si>
  <si>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</si>
  <si>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</si>
  <si>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</si>
  <si>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</si>
  <si>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</si>
  <si>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</si>
  <si>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</si>
  <si>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</si>
  <si>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</si>
  <si>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</si>
  <si>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</si>
  <si>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</si>
  <si>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</si>
  <si>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</si>
  <si>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</si>
  <si>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</si>
  <si>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</si>
  <si>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</si>
  <si>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</si>
  <si>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</si>
  <si>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</si>
  <si>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</si>
  <si>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</si>
  <si>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</si>
  <si>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</si>
  <si>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</si>
  <si>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</si>
  <si>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</si>
  <si>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</si>
  <si>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</si>
  <si>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</si>
  <si>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</si>
  <si>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</si>
  <si>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</si>
  <si>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</si>
  <si>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</si>
  <si>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</si>
  <si>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</si>
  <si>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</si>
  <si>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</si>
  <si>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</si>
  <si>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</si>
  <si>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</si>
  <si>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</si>
  <si>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</si>
  <si>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</si>
  <si>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</si>
  <si>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</si>
  <si>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</si>
  <si>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</si>
  <si>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</si>
  <si>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</si>
  <si>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</si>
  <si>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</si>
  <si>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</si>
  <si>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</si>
  <si>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</si>
  <si>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</si>
  <si>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</si>
  <si>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</si>
  <si>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</si>
  <si>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</si>
  <si>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</si>
  <si>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</si>
  <si>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</si>
  <si>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</si>
  <si>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</si>
  <si>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</si>
  <si>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</si>
  <si>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</si>
  <si>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</si>
  <si>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</si>
  <si>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</si>
  <si>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</si>
  <si>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</si>
  <si>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</si>
  <si>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</si>
  <si>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</si>
  <si>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</si>
  <si>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</si>
  <si>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</si>
  <si>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</si>
  <si>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</si>
  <si>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</si>
  <si>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</si>
  <si>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</si>
  <si>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</si>
  <si>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</si>
  <si>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</si>
  <si>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</si>
  <si>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</si>
  <si>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</si>
  <si>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</si>
  <si>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</si>
  <si>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</si>
  <si>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</si>
  <si>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</si>
  <si>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</si>
  <si>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</si>
  <si>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</si>
  <si>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</si>
  <si>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</si>
  <si>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</si>
  <si>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</si>
  <si>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</si>
  <si>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</si>
  <si>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</si>
  <si>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</si>
  <si>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</si>
  <si>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</si>
  <si>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</si>
  <si>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</si>
  <si>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</si>
  <si>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</si>
  <si>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</si>
  <si>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</si>
  <si>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</si>
  <si>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</si>
  <si>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</si>
  <si>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</si>
  <si>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</si>
  <si>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</si>
  <si>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</si>
  <si>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</si>
  <si>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</si>
  <si>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</si>
  <si>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</si>
  <si>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</si>
  <si>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</si>
  <si>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</si>
  <si>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</si>
  <si>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</si>
  <si>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</si>
  <si>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</si>
  <si>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</si>
  <si>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</si>
  <si>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</si>
  <si>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</si>
  <si>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</si>
  <si>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</si>
  <si>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</si>
  <si>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</si>
  <si>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</si>
  <si>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</si>
  <si>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</si>
  <si>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</si>
  <si>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</si>
  <si>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</si>
  <si>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</si>
  <si>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</si>
  <si>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</si>
  <si>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</si>
  <si>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</si>
  <si>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</si>
  <si>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</si>
  <si>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</si>
  <si>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</si>
  <si>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</si>
  <si>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</si>
  <si>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</si>
  <si>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</si>
  <si>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</si>
  <si>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</si>
  <si>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</si>
  <si>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</si>
  <si>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</si>
  <si>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</si>
  <si>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</si>
  <si>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</si>
  <si>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</si>
  <si>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</si>
  <si>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</si>
  <si>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</si>
  <si>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</si>
  <si>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</si>
  <si>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</si>
  <si>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</si>
  <si>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</si>
  <si>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</si>
  <si>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</si>
  <si>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</si>
  <si>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</si>
  <si>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</si>
  <si>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</si>
  <si>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</si>
  <si>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</si>
  <si>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</si>
  <si>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</si>
  <si>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</si>
  <si>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</si>
  <si>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</si>
  <si>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</si>
  <si>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</si>
  <si>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</si>
  <si>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</si>
  <si>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</si>
  <si>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</si>
  <si>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</si>
  <si>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</si>
  <si>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</si>
  <si>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</si>
  <si>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</si>
  <si>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</si>
  <si>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</si>
  <si>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</si>
  <si>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</si>
  <si>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</si>
  <si>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</si>
  <si>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</si>
  <si>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</si>
  <si>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</si>
  <si>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</si>
  <si>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</si>
  <si>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</si>
  <si>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</si>
  <si>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</si>
  <si>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</si>
  <si>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</si>
  <si>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</si>
  <si>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</si>
  <si>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</si>
  <si>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</si>
  <si>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</si>
  <si>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</si>
  <si>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</si>
  <si>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</si>
  <si>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</si>
  <si>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</si>
  <si>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</si>
  <si>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</si>
  <si>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</si>
  <si>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</si>
  <si>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</si>
  <si>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</si>
  <si>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</si>
  <si>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</si>
  <si>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</si>
  <si>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</si>
  <si>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</si>
  <si>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</si>
  <si>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</si>
  <si>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</si>
  <si>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</si>
  <si>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</si>
  <si>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</si>
  <si>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</si>
  <si>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</si>
  <si>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</si>
  <si>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</si>
  <si>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</si>
  <si>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</si>
  <si>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</si>
  <si>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</si>
  <si>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</si>
  <si>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</si>
  <si>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</si>
  <si>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</si>
  <si>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</si>
  <si>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</si>
  <si>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</si>
  <si>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</si>
  <si>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</si>
  <si>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</si>
  <si>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</si>
  <si>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</si>
  <si>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</si>
  <si>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</si>
  <si>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</si>
  <si>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</si>
  <si>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</si>
  <si>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</si>
  <si>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</si>
  <si>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</si>
  <si>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</si>
  <si>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</si>
  <si>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</si>
  <si>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</si>
  <si>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</si>
  <si>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</si>
  <si>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</si>
  <si>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</si>
  <si>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</si>
  <si>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</si>
  <si>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</si>
  <si>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</si>
  <si>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</si>
  <si>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</si>
  <si>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</si>
  <si>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</si>
  <si>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</si>
  <si>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</si>
  <si>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</si>
  <si>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</si>
  <si>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</si>
  <si>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</si>
  <si>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</si>
  <si>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</si>
  <si>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</si>
  <si>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</si>
  <si>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</si>
  <si>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</si>
  <si>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</si>
  <si>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</si>
  <si>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</si>
  <si>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</si>
  <si>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</si>
  <si>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</si>
  <si>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</si>
  <si>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</si>
  <si>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</si>
  <si>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</si>
  <si>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</si>
  <si>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</si>
  <si>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</si>
  <si>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</si>
  <si>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</si>
  <si>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</si>
  <si>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</si>
  <si>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</si>
  <si>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</si>
  <si>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</si>
  <si>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</si>
  <si>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</si>
  <si>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</si>
  <si>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</si>
  <si>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</si>
  <si>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</si>
  <si>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</si>
  <si>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</si>
  <si>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</si>
  <si>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</si>
  <si>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</si>
  <si>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</si>
  <si>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</si>
  <si>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</si>
  <si>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</si>
  <si>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</si>
  <si>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</si>
  <si>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</si>
  <si>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</si>
  <si>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</si>
  <si>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</si>
  <si>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</si>
  <si>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</si>
  <si>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</si>
  <si>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</si>
  <si>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</si>
  <si>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</si>
  <si>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</si>
  <si>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</si>
  <si>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</si>
  <si>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</si>
  <si>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</si>
  <si>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</si>
  <si>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</si>
  <si>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</si>
  <si>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</si>
  <si>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</si>
  <si>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</si>
  <si>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</si>
  <si>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</si>
  <si>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</si>
  <si>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</si>
  <si>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</si>
  <si>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</si>
  <si>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</si>
  <si>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</si>
  <si>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</si>
  <si>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</si>
  <si>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</si>
  <si>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</si>
  <si>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</si>
  <si>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</si>
  <si>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</si>
  <si>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</si>
  <si>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</si>
  <si>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</si>
  <si>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</si>
  <si>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</si>
  <si>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</si>
  <si>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</si>
  <si>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</si>
  <si>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</si>
  <si>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</si>
  <si>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</si>
  <si>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</si>
  <si>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</si>
  <si>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</si>
  <si>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</si>
  <si>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</si>
  <si>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</si>
  <si>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</si>
  <si>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</si>
  <si>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</si>
  <si>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</si>
  <si>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</si>
  <si>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</si>
  <si>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</si>
  <si>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</si>
  <si>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</si>
  <si>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</si>
  <si>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</si>
  <si>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</si>
  <si>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</si>
  <si>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</si>
  <si>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</si>
  <si>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</si>
  <si>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</si>
  <si>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</si>
  <si>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</si>
  <si>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</si>
  <si>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</si>
  <si>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</si>
  <si>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</si>
  <si>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</si>
  <si>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</si>
  <si>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</si>
  <si>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</si>
  <si>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</si>
  <si>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</si>
  <si>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</si>
  <si>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</si>
  <si>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</si>
  <si>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</si>
  <si>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</si>
  <si>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</si>
  <si>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</si>
  <si>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</si>
  <si>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</si>
  <si>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</si>
  <si>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</si>
  <si>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</si>
  <si>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</si>
  <si>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</si>
  <si>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</si>
  <si>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</si>
  <si>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</si>
  <si>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</si>
  <si>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</si>
  <si>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</si>
  <si>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</si>
  <si>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</si>
  <si>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</si>
  <si>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</si>
  <si>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</si>
  <si>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</si>
  <si>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</si>
  <si>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</si>
  <si>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</si>
  <si>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</si>
  <si>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</si>
  <si>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</si>
  <si>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</si>
  <si>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</si>
  <si>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</si>
  <si>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</si>
  <si>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</si>
  <si>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</si>
  <si>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</si>
  <si>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</si>
  <si>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</si>
  <si>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</si>
  <si>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</si>
  <si>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</si>
  <si>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</si>
  <si>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</si>
  <si>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</si>
  <si>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</si>
  <si>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</si>
  <si>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</si>
  <si>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</si>
  <si>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</si>
  <si>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</si>
  <si>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</si>
  <si>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</si>
  <si>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</si>
  <si>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</si>
  <si>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</si>
  <si>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</si>
  <si>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</si>
  <si>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</si>
  <si>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</si>
  <si>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</si>
  <si>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</si>
  <si>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</si>
  <si>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</si>
  <si>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</si>
  <si>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</si>
  <si>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</si>
  <si>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</si>
  <si>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</si>
  <si>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</si>
  <si>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</si>
  <si>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</si>
  <si>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</si>
  <si>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</si>
  <si>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</si>
  <si>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</si>
  <si>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</si>
  <si>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</si>
  <si>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</si>
  <si>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</si>
  <si>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</si>
  <si>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</si>
  <si>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</si>
  <si>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</si>
  <si>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</si>
  <si>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</si>
  <si>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</si>
  <si>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</si>
  <si>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</si>
  <si>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</si>
  <si>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</si>
  <si>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</si>
  <si>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</si>
  <si>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</si>
  <si>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</si>
  <si>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</si>
  <si>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</si>
  <si>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</si>
  <si>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</si>
  <si>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</si>
  <si>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</si>
  <si>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</si>
  <si>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</si>
  <si>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</si>
  <si>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</si>
  <si>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</si>
  <si>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</si>
  <si>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</si>
  <si>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</si>
  <si>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</si>
  <si>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</si>
  <si>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</si>
  <si>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</si>
  <si>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</si>
  <si>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</si>
  <si>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</si>
  <si>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</si>
  <si>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</si>
  <si>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</si>
  <si>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</si>
  <si>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</si>
  <si>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</si>
  <si>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</si>
  <si>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</si>
  <si>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</si>
  <si>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</si>
  <si>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</si>
  <si>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</si>
  <si>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</si>
  <si>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</si>
  <si>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</si>
  <si>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</si>
  <si>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</si>
  <si>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</si>
  <si>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</si>
  <si>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</si>
  <si>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</si>
  <si>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</si>
  <si>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</si>
  <si>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</si>
  <si>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</si>
  <si>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</si>
  <si>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</si>
  <si>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</si>
  <si>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</si>
  <si>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</si>
  <si>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</si>
  <si>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</si>
  <si>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</si>
  <si>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</si>
  <si>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</si>
  <si>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</si>
  <si>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</si>
  <si>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</si>
  <si>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</si>
  <si>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</si>
  <si>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</si>
  <si>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</si>
  <si>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</si>
  <si>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</si>
  <si>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</si>
  <si>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</si>
  <si>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</si>
  <si>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</si>
  <si>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</si>
  <si>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</si>
  <si>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</si>
  <si>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</si>
  <si>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</si>
  <si>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</si>
  <si>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</si>
  <si>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</si>
  <si>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</si>
  <si>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</si>
  <si>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</si>
  <si>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</si>
  <si>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</si>
  <si>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</si>
  <si>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</si>
  <si>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</si>
  <si>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</si>
  <si>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</si>
  <si>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</si>
  <si>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</si>
  <si>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</si>
  <si>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</si>
  <si>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</si>
  <si>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</si>
  <si>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</si>
  <si>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</si>
  <si>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</si>
  <si>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</si>
  <si>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</si>
  <si>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</si>
  <si>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</si>
  <si>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</si>
  <si>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</si>
  <si>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</si>
  <si>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</si>
  <si>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</si>
  <si>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</si>
  <si>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</si>
  <si>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</si>
  <si>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</si>
  <si>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</si>
  <si>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</si>
  <si>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</si>
  <si>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</si>
  <si>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</si>
  <si>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</si>
  <si>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</si>
  <si>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</si>
  <si>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</si>
  <si>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</si>
  <si>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</si>
  <si>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</si>
  <si>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</si>
  <si>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</si>
  <si>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</si>
  <si>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</si>
  <si>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</si>
  <si>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</si>
  <si>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</si>
  <si>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</si>
  <si>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</si>
  <si>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</si>
  <si>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</si>
  <si>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</si>
  <si>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</si>
  <si>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</si>
  <si>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</si>
  <si>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</si>
  <si>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</si>
  <si>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</si>
  <si>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</si>
  <si>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</si>
  <si>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</si>
  <si>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</si>
  <si>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</si>
  <si>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</si>
  <si>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</si>
  <si>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</si>
  <si>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</si>
  <si>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</si>
  <si>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</si>
  <si>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</si>
  <si>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</si>
  <si>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</si>
  <si>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</si>
  <si>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</si>
  <si>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</si>
  <si>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</si>
  <si>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</si>
  <si>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</si>
  <si>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</si>
  <si>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</si>
  <si>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</si>
  <si>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</si>
  <si>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</si>
  <si>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</si>
  <si>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</si>
  <si>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</si>
  <si>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</si>
  <si>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</si>
  <si>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</si>
  <si>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</si>
  <si>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</si>
  <si>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</si>
  <si>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</si>
  <si>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</si>
  <si>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</si>
  <si>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</si>
  <si>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</si>
  <si>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</si>
  <si>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</si>
  <si>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</si>
  <si>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</si>
  <si>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</si>
  <si>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</si>
  <si>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</si>
  <si>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</si>
  <si>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</si>
  <si>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</si>
  <si>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</si>
  <si>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</si>
  <si>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</si>
  <si>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</si>
  <si>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</si>
  <si>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</si>
  <si>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</si>
  <si>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</si>
  <si>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</si>
  <si>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</si>
  <si>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</si>
  <si>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</si>
  <si>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</si>
  <si>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</si>
  <si>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</si>
  <si>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</si>
  <si>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</si>
  <si>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</si>
  <si>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</si>
  <si>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</si>
  <si>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</si>
  <si>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</si>
  <si>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</si>
  <si>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</si>
  <si>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</si>
  <si>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</si>
  <si>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</si>
  <si>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</si>
  <si>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</si>
  <si>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</si>
  <si>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</si>
  <si>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</si>
  <si>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</si>
  <si>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</si>
  <si>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</si>
  <si>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</si>
  <si>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</si>
  <si>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</si>
  <si>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</si>
  <si>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</si>
  <si>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</si>
  <si>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</si>
  <si>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</si>
  <si>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</si>
  <si>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</si>
  <si>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</si>
  <si>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</si>
  <si>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</si>
  <si>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</si>
  <si>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</si>
  <si>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</si>
  <si>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</si>
  <si>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</si>
  <si>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</si>
  <si>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</si>
  <si>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</si>
  <si>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</si>
  <si>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</si>
  <si>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</si>
  <si>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</si>
  <si>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</si>
  <si>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</si>
  <si>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</si>
  <si>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</si>
  <si>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</si>
  <si>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</si>
  <si>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</si>
  <si>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</si>
  <si>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</si>
  <si>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</si>
  <si>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</si>
  <si>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</si>
  <si>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</si>
  <si>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</si>
  <si>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</si>
  <si>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</si>
  <si>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</si>
  <si>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</si>
  <si>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</si>
  <si>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</si>
  <si>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</si>
  <si>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</si>
  <si>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</si>
  <si>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</si>
  <si>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</si>
  <si>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</si>
  <si>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</si>
  <si>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</si>
  <si>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</si>
  <si>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</si>
  <si>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</si>
  <si>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</si>
  <si>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</si>
  <si>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</si>
  <si>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</si>
  <si>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</si>
  <si>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</si>
  <si>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</si>
  <si>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</si>
  <si>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</si>
  <si>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</si>
  <si>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</si>
  <si>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</si>
  <si>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</si>
  <si>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</si>
  <si>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</si>
  <si>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</si>
  <si>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</si>
  <si>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</si>
  <si>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</si>
  <si>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</si>
  <si>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</si>
  <si>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</si>
  <si>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</si>
  <si>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</si>
  <si>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</si>
  <si>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</si>
  <si>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</si>
  <si>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</si>
  <si>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</si>
  <si>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</si>
  <si>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</si>
  <si>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</si>
  <si>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</si>
  <si>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</si>
  <si>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</si>
  <si>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</si>
  <si>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</si>
  <si>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</si>
  <si>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</si>
  <si>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</si>
  <si>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</si>
  <si>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</si>
  <si>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</si>
  <si>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</si>
  <si>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</si>
  <si>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</si>
  <si>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</si>
  <si>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</si>
  <si>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</si>
  <si>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</si>
  <si>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</si>
  <si>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</si>
  <si>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</si>
  <si>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</si>
  <si>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</si>
  <si>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</si>
  <si>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</si>
  <si>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</si>
  <si>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</si>
  <si>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</si>
  <si>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</si>
  <si>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</si>
  <si>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</si>
  <si>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</si>
  <si>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</si>
  <si>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</si>
  <si>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</si>
  <si>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</si>
  <si>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</si>
  <si>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</si>
  <si>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</si>
  <si>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</si>
  <si>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</si>
  <si>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</si>
  <si>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</si>
  <si>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</si>
  <si>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</si>
  <si>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</si>
  <si>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</si>
  <si>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</si>
  <si>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</si>
  <si>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</si>
  <si>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</si>
  <si>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</si>
  <si>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</si>
  <si>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</si>
  <si>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</si>
  <si>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</si>
  <si>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</si>
  <si>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</si>
  <si>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</si>
  <si>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</si>
  <si>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</si>
  <si>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</si>
  <si>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</si>
  <si>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</si>
  <si>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</si>
  <si>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</si>
  <si>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</si>
  <si>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</si>
  <si>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</si>
  <si>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</si>
  <si>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</si>
  <si>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</si>
  <si>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</si>
  <si>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</si>
  <si>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</si>
  <si>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</si>
  <si>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</si>
  <si>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</si>
  <si>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</si>
  <si>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</si>
  <si>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</si>
  <si>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</si>
  <si>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</si>
  <si>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</si>
  <si>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</si>
  <si>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</si>
  <si>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</si>
  <si>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</si>
  <si>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</si>
  <si>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</si>
  <si>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</si>
  <si>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</si>
  <si>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</si>
  <si>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</si>
  <si>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</si>
  <si>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</si>
  <si>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</si>
  <si>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</si>
  <si>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</si>
  <si>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</si>
  <si>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</si>
  <si>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</si>
  <si>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</si>
  <si>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</si>
  <si>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</si>
  <si>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</si>
  <si>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</si>
  <si>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</si>
  <si>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</si>
  <si>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</si>
  <si>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</si>
  <si>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</si>
  <si>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</si>
  <si>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</si>
  <si>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</si>
  <si>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</si>
  <si>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</si>
  <si>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</si>
  <si>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</si>
  <si>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</si>
  <si>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</si>
  <si>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</si>
  <si>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</si>
  <si>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</si>
  <si>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</si>
  <si>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</si>
  <si>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</si>
  <si>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</si>
  <si>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</si>
  <si>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</si>
  <si>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</si>
  <si>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</si>
  <si>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</si>
  <si>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</si>
  <si>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</si>
  <si>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</si>
  <si>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</si>
  <si>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</si>
  <si>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</si>
  <si>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</si>
  <si>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</si>
  <si>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</si>
  <si>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</si>
  <si>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</si>
  <si>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</si>
  <si>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</si>
  <si>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</si>
  <si>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</si>
  <si>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</si>
  <si>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</si>
  <si>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</si>
  <si>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</si>
  <si>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</si>
  <si>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</si>
  <si>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</si>
  <si>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</si>
  <si>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</si>
  <si>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</si>
  <si>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</si>
  <si>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</si>
  <si>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</si>
  <si>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</si>
  <si>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</si>
  <si>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</si>
  <si>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</si>
  <si>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</si>
  <si>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</si>
  <si>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</si>
  <si>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</si>
  <si>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</si>
  <si>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</si>
  <si>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</si>
  <si>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</si>
  <si>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</si>
  <si>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</si>
  <si>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</si>
  <si>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</si>
  <si>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</si>
  <si>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</si>
  <si>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</si>
  <si>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</si>
  <si>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</si>
  <si>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</si>
  <si>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</si>
  <si>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</si>
  <si>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</si>
  <si>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</si>
  <si>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</si>
  <si>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</si>
  <si>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</si>
  <si>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</si>
  <si>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</si>
  <si>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</si>
  <si>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</si>
  <si>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</si>
  <si>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</si>
  <si>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</si>
  <si>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</si>
  <si>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</si>
  <si>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</si>
  <si>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</si>
  <si>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</si>
  <si>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</si>
  <si>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</si>
  <si>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</si>
  <si>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</si>
  <si>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</si>
  <si>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</si>
  <si>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</si>
  <si>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</si>
  <si>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</si>
  <si>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</si>
  <si>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</si>
  <si>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</si>
  <si>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</si>
  <si>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</si>
  <si>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</si>
  <si>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</si>
  <si>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</si>
  <si>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</si>
  <si>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</si>
  <si>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</si>
  <si>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</si>
  <si>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</si>
  <si>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</si>
  <si>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</si>
  <si>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</si>
  <si>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</si>
  <si>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</si>
  <si>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</si>
  <si>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</si>
  <si>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</si>
  <si>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</si>
  <si>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</si>
  <si>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</si>
  <si>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</si>
  <si>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</si>
  <si>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</si>
  <si>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</si>
  <si>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</si>
  <si>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</si>
  <si>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</si>
  <si>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</si>
  <si>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</si>
  <si>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</si>
  <si>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</si>
  <si>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</si>
  <si>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</si>
  <si>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</si>
  <si>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</si>
  <si>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</si>
  <si>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</si>
  <si>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</si>
  <si>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</si>
  <si>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</si>
  <si>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</si>
  <si>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</si>
  <si>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</si>
  <si>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</si>
  <si>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</si>
  <si>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</si>
  <si>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</si>
  <si>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</si>
  <si>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</si>
  <si>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</si>
  <si>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</si>
  <si>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</si>
  <si>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</si>
  <si>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</si>
  <si>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</si>
  <si>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</si>
  <si>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</si>
  <si>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</si>
  <si>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</si>
  <si>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</si>
  <si>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</si>
  <si>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</si>
  <si>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</si>
  <si>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</si>
  <si>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</si>
  <si>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</si>
  <si>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</si>
  <si>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</si>
  <si>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</si>
  <si>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</si>
  <si>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</si>
  <si>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</si>
  <si>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</si>
  <si>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</si>
  <si>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</si>
  <si>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</si>
  <si>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</si>
  <si>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</si>
  <si>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</si>
  <si>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</si>
  <si>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</si>
  <si>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</si>
  <si>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</si>
  <si>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</si>
  <si>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</si>
  <si>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</si>
  <si>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</si>
  <si>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</si>
  <si>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</si>
  <si>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</si>
  <si>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</si>
  <si>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</si>
  <si>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</si>
  <si>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</si>
  <si>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</si>
  <si>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</si>
  <si>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</si>
  <si>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</si>
  <si>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</si>
  <si>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</si>
  <si>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</si>
  <si>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</si>
  <si>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</si>
  <si>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</si>
  <si>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</si>
  <si>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</si>
  <si>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</si>
  <si>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</si>
  <si>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</si>
  <si>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</si>
  <si>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</si>
  <si>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</si>
  <si>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</si>
  <si>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</si>
  <si>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</si>
  <si>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</si>
  <si>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</si>
  <si>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</si>
  <si>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</si>
  <si>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</si>
  <si>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</si>
  <si>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</si>
  <si>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</si>
  <si>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</si>
  <si>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</si>
  <si>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</si>
  <si>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</si>
  <si>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</si>
  <si>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</si>
  <si>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</si>
  <si>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</si>
  <si>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</si>
  <si>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</si>
  <si>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</si>
  <si>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</si>
  <si>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</si>
  <si>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</si>
  <si>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</si>
  <si>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</si>
  <si>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</si>
  <si>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</si>
  <si>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</si>
  <si>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</si>
  <si>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</si>
  <si>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</si>
  <si>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</si>
  <si>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</si>
  <si>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</si>
  <si>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</si>
  <si>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</si>
  <si>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</si>
  <si>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</si>
  <si>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</si>
  <si>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</si>
  <si>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</si>
  <si>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</si>
  <si>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</si>
  <si>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</si>
  <si>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</si>
  <si>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</si>
  <si>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</si>
  <si>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</si>
  <si>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</si>
  <si>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</si>
  <si>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</si>
  <si>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</si>
  <si>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</si>
  <si>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</si>
  <si>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</si>
  <si>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</si>
  <si>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</si>
  <si>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</si>
  <si>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</si>
  <si>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</si>
  <si>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</si>
  <si>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</si>
  <si>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</si>
  <si>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</si>
  <si>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</si>
  <si>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</si>
  <si>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</si>
  <si>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</si>
  <si>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</si>
  <si>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</si>
  <si>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</si>
  <si>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</si>
  <si>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</si>
  <si>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</si>
  <si>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</si>
  <si>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</si>
  <si>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</si>
  <si>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</si>
  <si>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</si>
  <si>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</si>
  <si>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</si>
  <si>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</si>
  <si>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</si>
  <si>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</si>
  <si>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</si>
  <si>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</si>
  <si>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</si>
  <si>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</si>
  <si>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</si>
  <si>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</si>
  <si>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</si>
  <si>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</si>
  <si>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</si>
  <si>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</si>
  <si>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</si>
  <si>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</si>
  <si>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</si>
  <si>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</si>
  <si>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</si>
  <si>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</si>
  <si>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</si>
  <si>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</si>
  <si>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</si>
  <si>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</si>
  <si>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</si>
  <si>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</si>
  <si>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</si>
  <si>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</si>
  <si>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</si>
  <si>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</si>
  <si>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</si>
  <si>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</si>
  <si>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</si>
  <si>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</si>
  <si>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</si>
  <si>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</si>
  <si>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</si>
  <si>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</si>
  <si>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</si>
  <si>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</si>
  <si>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</si>
  <si>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</si>
  <si>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</si>
  <si>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</si>
  <si>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</si>
  <si>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</si>
  <si>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</si>
  <si>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</si>
  <si>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</si>
  <si>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</si>
  <si>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</si>
  <si>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</si>
  <si>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</si>
  <si>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</si>
  <si>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</si>
  <si>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</si>
  <si>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</si>
  <si>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</si>
  <si>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</si>
  <si>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</si>
  <si>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</si>
  <si>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</si>
  <si>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</si>
  <si>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</si>
  <si>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</si>
  <si>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</si>
  <si>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</si>
  <si>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</si>
  <si>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</si>
  <si>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</si>
  <si>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</si>
  <si>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</si>
  <si>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</si>
  <si>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</si>
  <si>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</si>
  <si>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</si>
  <si>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</si>
  <si>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</si>
  <si>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</si>
  <si>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</si>
  <si>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</si>
  <si>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</si>
  <si>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</si>
  <si>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</si>
  <si>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</si>
  <si>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</si>
  <si>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</si>
  <si>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</si>
  <si>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</si>
  <si>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</si>
  <si>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</si>
  <si>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</si>
  <si>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</si>
  <si>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</si>
  <si>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</si>
  <si>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</si>
  <si>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</si>
  <si>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</si>
  <si>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</si>
  <si>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</si>
  <si>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</si>
  <si>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</si>
  <si>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</si>
  <si>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</si>
  <si>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</si>
  <si>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</si>
  <si>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</si>
  <si>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</si>
  <si>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</si>
  <si>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</si>
  <si>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</si>
  <si>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</si>
  <si>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</si>
  <si>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</si>
  <si>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</si>
  <si>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</si>
  <si>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</si>
  <si>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</si>
  <si>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</si>
  <si>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</si>
  <si>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</si>
  <si>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</si>
  <si>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</si>
  <si>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</si>
  <si>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</si>
  <si>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</si>
  <si>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</si>
  <si>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</si>
  <si>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</si>
  <si>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</si>
  <si>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</si>
  <si>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</si>
  <si>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</si>
  <si>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</si>
  <si>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</si>
  <si>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</si>
  <si>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</si>
  <si>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</si>
  <si>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</si>
  <si>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</si>
  <si>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</si>
  <si>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</si>
  <si>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</si>
  <si>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</si>
  <si>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</si>
  <si>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</si>
  <si>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</si>
  <si>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</si>
  <si>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</si>
  <si>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</si>
  <si>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</si>
  <si>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</si>
  <si>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</si>
  <si>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</si>
  <si>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</si>
  <si>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</si>
  <si>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</si>
  <si>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</si>
  <si>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</si>
  <si>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</si>
  <si>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</si>
  <si>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</si>
  <si>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</si>
  <si>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</si>
  <si>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</si>
  <si>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</si>
  <si>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</si>
  <si>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</si>
  <si>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</si>
  <si>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</si>
  <si>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</si>
  <si>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</si>
  <si>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</si>
  <si>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</si>
  <si>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</si>
  <si>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</si>
  <si>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</si>
  <si>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</si>
  <si>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</si>
  <si>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</si>
  <si>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</si>
  <si>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</si>
  <si>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</si>
  <si>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</si>
  <si>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</si>
  <si>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</si>
  <si>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</si>
  <si>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</si>
  <si>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</si>
  <si>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</si>
  <si>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</si>
  <si>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</si>
  <si>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</si>
  <si>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</si>
  <si>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</si>
  <si>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</si>
  <si>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</si>
  <si>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</si>
  <si>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</si>
  <si>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</si>
  <si>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</si>
  <si>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</si>
  <si>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</si>
  <si>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</si>
  <si>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</si>
  <si>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</si>
  <si>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</si>
  <si>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</si>
  <si>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</si>
  <si>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</si>
  <si>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</si>
  <si>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</si>
  <si>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</si>
  <si>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</si>
  <si>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</si>
  <si>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</si>
  <si>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</si>
  <si>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</si>
  <si>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</si>
  <si>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</si>
  <si>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</si>
  <si>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</si>
  <si>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</si>
  <si>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</si>
  <si>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</si>
  <si>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</si>
  <si>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</si>
  <si>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</si>
  <si>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</si>
  <si>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</si>
  <si>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</si>
  <si>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</si>
  <si>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</si>
  <si>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</si>
  <si>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</si>
  <si>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</si>
  <si>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</si>
  <si>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</si>
  <si>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</si>
  <si>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</si>
  <si>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</si>
  <si>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</si>
  <si>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</si>
  <si>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</si>
  <si>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</si>
  <si>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</si>
  <si>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</si>
  <si>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</si>
  <si>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</si>
  <si>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</si>
  <si>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</si>
  <si>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</si>
  <si>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</si>
  <si>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</si>
  <si>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</si>
  <si>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</si>
  <si>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</si>
  <si>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</si>
  <si>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</si>
  <si>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</si>
  <si>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</si>
  <si>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</si>
  <si>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</si>
  <si>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</si>
  <si>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</si>
  <si>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</si>
  <si>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</si>
  <si>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</si>
  <si>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</si>
  <si>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</si>
  <si>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</si>
  <si>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</si>
  <si>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</si>
  <si>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</si>
  <si>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</si>
  <si>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</si>
  <si>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</si>
  <si>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</si>
  <si>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</si>
  <si>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</si>
  <si>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</si>
  <si>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</si>
  <si>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</si>
  <si>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</si>
  <si>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</si>
  <si>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</si>
  <si>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</si>
  <si>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</si>
  <si>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</si>
  <si>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</si>
  <si>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</si>
  <si>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</si>
  <si>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</si>
  <si>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</si>
  <si>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</si>
  <si>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</si>
  <si>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</si>
  <si>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</si>
  <si>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</si>
  <si>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</si>
  <si>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</si>
  <si>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</si>
  <si>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</si>
  <si>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</si>
  <si>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</si>
  <si>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</si>
  <si>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</si>
  <si>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</si>
  <si>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</si>
  <si>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</si>
  <si>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</si>
  <si>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</si>
  <si>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</si>
  <si>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</si>
  <si>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</si>
  <si>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</si>
  <si>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</si>
  <si>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</si>
  <si>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</si>
  <si>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</si>
  <si>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</si>
  <si>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</si>
  <si>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</si>
  <si>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</si>
  <si>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</si>
  <si>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</si>
  <si>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</si>
  <si>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</si>
  <si>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</si>
  <si>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</si>
  <si>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</si>
  <si>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</si>
  <si>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</si>
  <si>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</si>
  <si>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</si>
  <si>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</si>
  <si>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</si>
  <si>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</si>
  <si>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</si>
  <si>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</si>
  <si>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</si>
  <si>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</si>
  <si>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</si>
  <si>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</si>
  <si>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</si>
  <si>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</si>
  <si>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</si>
  <si>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</si>
  <si>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</si>
  <si>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</si>
  <si>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</si>
  <si>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</si>
  <si>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</si>
  <si>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</si>
  <si>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</si>
  <si>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</si>
  <si>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</si>
  <si>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</si>
  <si>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</si>
  <si>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</si>
  <si>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</si>
  <si>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</si>
  <si>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</si>
  <si>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</si>
  <si>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</si>
  <si>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</si>
  <si>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</si>
  <si>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</si>
  <si>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</si>
  <si>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</si>
  <si>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</si>
  <si>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</si>
  <si>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</si>
  <si>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</si>
  <si>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</si>
  <si>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</si>
  <si>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</si>
  <si>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</si>
  <si>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</si>
  <si>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</si>
  <si>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</si>
  <si>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</si>
  <si>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</si>
  <si>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</si>
  <si>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</si>
  <si>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</si>
  <si>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</si>
  <si>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</si>
  <si>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</si>
  <si>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</si>
  <si>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</si>
  <si>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</si>
  <si>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</si>
  <si>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</si>
  <si>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</si>
  <si>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</si>
  <si>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</si>
  <si>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</si>
  <si>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</si>
  <si>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</si>
  <si>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</si>
  <si>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</si>
  <si>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</si>
  <si>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</si>
  <si>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</si>
  <si>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</si>
  <si>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</si>
  <si>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</si>
  <si>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</si>
  <si>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</si>
  <si>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</si>
  <si>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</si>
  <si>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</si>
  <si>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</si>
  <si>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</si>
  <si>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</si>
  <si>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</si>
  <si>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</si>
  <si>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</si>
  <si>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</si>
  <si>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</si>
  <si>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</si>
  <si>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</si>
  <si>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</si>
  <si>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</si>
  <si>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</si>
  <si>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</si>
  <si>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</si>
  <si>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</si>
  <si>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</si>
  <si>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</si>
  <si>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</si>
  <si>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</si>
  <si>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</si>
  <si>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</si>
  <si>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</si>
  <si>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</si>
  <si>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</si>
  <si>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</si>
  <si>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</si>
  <si>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</si>
  <si>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</si>
  <si>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</si>
  <si>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</si>
  <si>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</si>
  <si>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</si>
  <si>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</si>
  <si>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</si>
  <si>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</si>
  <si>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</si>
  <si>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</si>
  <si>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</si>
  <si>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</si>
  <si>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</si>
  <si>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</si>
  <si>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</si>
  <si>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</si>
  <si>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</si>
  <si>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</si>
  <si>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</si>
  <si>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</si>
  <si>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</si>
  <si>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</si>
  <si>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</si>
  <si>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</si>
  <si>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</si>
  <si>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</si>
  <si>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</si>
  <si>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</si>
  <si>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</si>
  <si>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</si>
  <si>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</si>
  <si>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</si>
  <si>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</si>
  <si>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</si>
  <si>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</si>
  <si>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</si>
  <si>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</si>
  <si>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</si>
  <si>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</si>
  <si>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</si>
  <si>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</si>
  <si>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</si>
  <si>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</si>
  <si>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</si>
  <si>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</si>
  <si>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</si>
  <si>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</si>
  <si>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</si>
  <si>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</si>
  <si>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</si>
  <si>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</si>
  <si>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</si>
  <si>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</si>
  <si>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</si>
  <si>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</si>
  <si>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</si>
  <si>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</si>
  <si>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</si>
  <si>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</si>
  <si>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</si>
  <si>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</si>
  <si>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</si>
  <si>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</si>
  <si>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</si>
  <si>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</si>
  <si>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</si>
  <si>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</si>
  <si>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</si>
  <si>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</si>
  <si>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</si>
  <si>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</si>
  <si>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</si>
  <si>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</si>
  <si>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</si>
  <si>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</si>
  <si>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</si>
  <si>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</si>
  <si>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</si>
  <si>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</si>
  <si>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</si>
  <si>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</si>
  <si>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</si>
  <si>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</si>
  <si>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</si>
  <si>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</si>
  <si>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</si>
  <si>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</si>
  <si>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</si>
  <si>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</si>
  <si>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</si>
  <si>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</si>
  <si>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</si>
  <si>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</si>
  <si>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</si>
  <si>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</si>
  <si>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</si>
  <si>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</si>
  <si>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</si>
  <si>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</si>
  <si>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</si>
  <si>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</si>
  <si>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</si>
  <si>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</si>
  <si>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</si>
  <si>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</si>
  <si>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</si>
  <si>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</si>
  <si>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</si>
  <si>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</si>
  <si>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</si>
  <si>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</si>
  <si>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</si>
  <si>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</si>
  <si>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</si>
  <si>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</si>
  <si>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</si>
  <si>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</si>
  <si>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</si>
  <si>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</si>
  <si>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</si>
  <si>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</si>
  <si>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</si>
  <si>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</si>
  <si>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</si>
  <si>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</si>
  <si>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</si>
  <si>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</si>
  <si>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</si>
  <si>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</si>
  <si>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</si>
  <si>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</si>
  <si>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</si>
  <si>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</si>
  <si>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</si>
  <si>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</si>
  <si>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</si>
  <si>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</si>
  <si>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</si>
  <si>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</si>
  <si>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</si>
  <si>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</si>
  <si>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</si>
  <si>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</si>
  <si>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</si>
  <si>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</si>
  <si>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</si>
  <si>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</si>
  <si>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</si>
  <si>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</si>
  <si>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</si>
  <si>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</si>
  <si>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</si>
  <si>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</si>
  <si>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</si>
  <si>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</si>
  <si>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</si>
  <si>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</si>
  <si>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</si>
  <si>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</si>
  <si>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</si>
  <si>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</si>
  <si>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</si>
  <si>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</si>
  <si>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</si>
  <si>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</si>
  <si>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</si>
  <si>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</si>
  <si>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</si>
  <si>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</si>
  <si>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</si>
  <si>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</si>
  <si>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</si>
  <si>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</si>
  <si>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</si>
  <si>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</si>
  <si>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</si>
  <si>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</si>
  <si>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</si>
  <si>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</si>
  <si>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</si>
  <si>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</si>
  <si>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</si>
  <si>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</si>
  <si>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</si>
  <si>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</si>
  <si>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</si>
  <si>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</si>
  <si>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</si>
  <si>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</si>
  <si>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</si>
  <si>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</si>
  <si>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</si>
  <si>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</si>
  <si>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</si>
  <si>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</si>
  <si>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</si>
  <si>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</si>
  <si>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</si>
  <si>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</si>
  <si>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</si>
  <si>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</si>
  <si>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</si>
  <si>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</si>
  <si>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</si>
  <si>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</si>
  <si>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</si>
  <si>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</si>
  <si>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</si>
  <si>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</si>
  <si>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</si>
  <si>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</si>
  <si>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</si>
  <si>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</si>
  <si>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</si>
  <si>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</si>
  <si>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</si>
  <si>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</si>
  <si>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</si>
  <si>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</si>
  <si>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</si>
  <si>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</si>
  <si>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</si>
  <si>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</si>
  <si>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</si>
  <si>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</si>
  <si>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</si>
  <si>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</si>
  <si>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</si>
  <si>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</si>
  <si>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</si>
  <si>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</si>
  <si>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</si>
  <si>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</si>
  <si>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</si>
  <si>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</si>
  <si>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</si>
  <si>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</si>
  <si>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</si>
  <si>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</si>
  <si>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</si>
  <si>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</si>
  <si>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</si>
  <si>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</si>
  <si>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</si>
  <si>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</si>
  <si>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</si>
  <si>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</si>
  <si>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</si>
  <si>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</si>
  <si>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</si>
  <si>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</si>
  <si>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</si>
  <si>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</si>
  <si>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</si>
  <si>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</si>
  <si>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</si>
  <si>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</si>
  <si>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</si>
  <si>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</si>
  <si>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</si>
  <si>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</si>
  <si>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</si>
  <si>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</si>
  <si>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</si>
  <si>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</si>
  <si>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</si>
  <si>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</si>
  <si>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</si>
  <si>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</si>
  <si>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</si>
  <si>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</si>
  <si>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</si>
  <si>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</si>
  <si>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</si>
  <si>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</si>
  <si>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</si>
  <si>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</si>
  <si>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</si>
  <si>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</si>
  <si>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</si>
  <si>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</si>
  <si>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</si>
  <si>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</si>
  <si>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</si>
  <si>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</si>
  <si>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</si>
  <si>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</si>
  <si>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</si>
  <si>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</si>
  <si>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</si>
  <si>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</si>
  <si>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</si>
  <si>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</si>
  <si>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</si>
  <si>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</si>
  <si>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</si>
  <si>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</si>
  <si>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</si>
  <si>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</si>
  <si>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</si>
  <si>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</si>
  <si>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</si>
  <si>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</si>
  <si>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</si>
  <si>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</si>
  <si>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</si>
  <si>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</si>
  <si>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</si>
  <si>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</si>
  <si>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</si>
  <si>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</si>
  <si>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</si>
  <si>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</si>
  <si>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</si>
  <si>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</si>
  <si>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</si>
  <si>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</si>
  <si>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</si>
  <si>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</si>
  <si>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</si>
  <si>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</si>
  <si>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</si>
  <si>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</si>
  <si>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</si>
  <si>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</si>
  <si>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</si>
  <si>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</si>
  <si>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</si>
  <si>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</si>
  <si>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</si>
  <si>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</si>
  <si>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</si>
  <si>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</si>
  <si>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</si>
  <si>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</si>
  <si>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</si>
  <si>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</si>
  <si>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</si>
  <si>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</si>
  <si>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</si>
  <si>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</si>
  <si>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</si>
  <si>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</si>
  <si>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</si>
  <si>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</si>
  <si>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</si>
  <si>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</si>
  <si>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</si>
  <si>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</si>
  <si>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</si>
  <si>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</si>
  <si>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</si>
  <si>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</si>
  <si>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</si>
  <si>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</si>
  <si>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</si>
  <si>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</si>
  <si>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</si>
  <si>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</si>
  <si>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</si>
  <si>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</si>
  <si>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</si>
  <si>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</si>
  <si>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</si>
  <si>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</si>
  <si>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</si>
  <si>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</si>
  <si>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</si>
  <si>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</si>
  <si>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</si>
  <si>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</si>
  <si>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</si>
  <si>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</si>
  <si>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</si>
  <si>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</si>
  <si>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</si>
  <si>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</si>
  <si>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</si>
  <si>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</si>
  <si>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</si>
  <si>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</si>
  <si>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</si>
  <si>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</si>
  <si>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</si>
  <si>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</si>
  <si>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</si>
  <si>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</si>
  <si>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</si>
  <si>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</si>
  <si>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</si>
  <si>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</si>
  <si>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</si>
  <si>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</si>
  <si>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</si>
  <si>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</si>
  <si>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</si>
  <si>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</si>
  <si>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</si>
  <si>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</si>
  <si>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</si>
  <si>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</si>
  <si>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</si>
  <si>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</si>
  <si>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</si>
  <si>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</si>
  <si>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</si>
  <si>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</si>
  <si>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</si>
  <si>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</si>
  <si>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</si>
  <si>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</si>
  <si>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</si>
  <si>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</si>
  <si>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</si>
  <si>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</si>
  <si>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</si>
  <si>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</si>
  <si>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</si>
  <si>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</si>
  <si>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</si>
  <si>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</si>
  <si>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</si>
  <si>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</si>
  <si>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</si>
  <si>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</si>
  <si>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</si>
  <si>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</si>
  <si>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</si>
  <si>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</si>
  <si>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</si>
  <si>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</si>
  <si>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</si>
  <si>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</si>
  <si>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</si>
  <si>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</si>
  <si>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</si>
  <si>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</si>
  <si>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</si>
  <si>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</si>
  <si>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</si>
  <si>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</si>
  <si>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</si>
  <si>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</si>
  <si>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</si>
  <si>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</si>
  <si>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</si>
  <si>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</si>
  <si>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</si>
  <si>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</si>
  <si>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</si>
  <si>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</si>
  <si>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</si>
  <si>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</si>
  <si>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</si>
  <si>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</si>
  <si>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</si>
  <si>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</si>
  <si>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</si>
  <si>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</si>
  <si>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</si>
  <si>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</si>
  <si>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</si>
  <si>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</si>
  <si>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</si>
  <si>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</si>
  <si>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</si>
  <si>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</si>
  <si>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</si>
  <si>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</si>
  <si>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</si>
  <si>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</si>
  <si>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</si>
  <si>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</si>
  <si>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</si>
  <si>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</si>
  <si>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</si>
  <si>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</si>
  <si>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</si>
  <si>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</si>
  <si>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</si>
  <si>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</si>
  <si>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</si>
  <si>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</si>
  <si>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</si>
  <si>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</si>
  <si>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</si>
  <si>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</si>
  <si>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</si>
  <si>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</si>
  <si>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</si>
  <si>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</si>
  <si>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</si>
  <si>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</si>
  <si>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</si>
  <si>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</si>
  <si>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</si>
  <si>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</si>
  <si>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</si>
  <si>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</si>
  <si>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</si>
  <si>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</si>
  <si>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</si>
  <si>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</si>
  <si>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</si>
  <si>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</si>
  <si>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</si>
  <si>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</si>
  <si>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</si>
  <si>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</si>
  <si>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</si>
  <si>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</si>
  <si>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</si>
  <si>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</si>
  <si>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</si>
  <si>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</si>
  <si>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</si>
  <si>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</si>
  <si>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</si>
  <si>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</si>
  <si>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</si>
  <si>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</si>
  <si>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</si>
  <si>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</si>
  <si>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</si>
  <si>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</si>
  <si>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</si>
  <si>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</si>
  <si>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</si>
  <si>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</si>
  <si>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</si>
  <si>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</si>
  <si>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</si>
  <si>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</si>
  <si>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</si>
  <si>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</si>
  <si>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</si>
  <si>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</si>
  <si>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</si>
  <si>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</si>
  <si>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</si>
  <si>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</si>
  <si>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</si>
  <si>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</si>
  <si>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</si>
  <si>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</si>
  <si>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</si>
  <si>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</si>
  <si>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</si>
  <si>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</si>
  <si>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</si>
  <si>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</si>
  <si>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</si>
  <si>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</si>
  <si>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</si>
  <si>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</si>
  <si>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</si>
  <si>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</si>
  <si>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</si>
  <si>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</si>
  <si>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</si>
  <si>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</si>
  <si>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</si>
  <si>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</si>
  <si>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</si>
  <si>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</si>
  <si>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</si>
  <si>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</si>
  <si>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</si>
  <si>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</si>
  <si>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</si>
  <si>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</si>
  <si>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</si>
  <si>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</si>
  <si>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</si>
  <si>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</si>
  <si>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</si>
  <si>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</si>
  <si>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</si>
  <si>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</si>
  <si>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</si>
  <si>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</si>
  <si>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</si>
  <si>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</si>
  <si>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</si>
  <si>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</si>
  <si>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</si>
  <si>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</si>
  <si>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</si>
  <si>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</si>
  <si>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</si>
  <si>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</si>
  <si>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</si>
  <si>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</si>
  <si>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</si>
  <si>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</si>
  <si>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</si>
  <si>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</si>
  <si>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</si>
  <si>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</si>
  <si>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</si>
  <si>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</si>
  <si>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</si>
  <si>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</si>
  <si>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</si>
  <si>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</si>
  <si>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</si>
  <si>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</si>
  <si>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</si>
  <si>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</si>
  <si>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</si>
  <si>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</si>
  <si>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</si>
  <si>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</si>
  <si>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</si>
  <si>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</si>
  <si>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</si>
  <si>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</si>
  <si>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</si>
  <si>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</si>
  <si>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</si>
  <si>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</si>
  <si>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</si>
  <si>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</si>
  <si>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</si>
  <si>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</si>
  <si>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</si>
  <si>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</si>
  <si>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</si>
  <si>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</si>
  <si>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</si>
  <si>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</si>
  <si>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</si>
  <si>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</si>
  <si>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</si>
  <si>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</si>
  <si>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</si>
  <si>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</si>
  <si>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</si>
  <si>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</si>
  <si>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</si>
  <si>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</si>
  <si>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</si>
  <si>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</si>
  <si>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</si>
  <si>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</si>
  <si>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</si>
  <si>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</si>
  <si>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</si>
  <si>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</si>
  <si>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</si>
  <si>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</si>
  <si>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</si>
  <si>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</si>
  <si>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</si>
  <si>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</si>
  <si>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</si>
  <si>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</si>
  <si>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</si>
  <si>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</si>
  <si>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</si>
  <si>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</si>
  <si>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</si>
  <si>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</si>
  <si>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</si>
  <si>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</si>
  <si>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</si>
  <si>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</si>
  <si>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</si>
  <si>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</si>
  <si>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</si>
  <si>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</si>
  <si>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</si>
  <si>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</si>
  <si>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</si>
  <si>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</si>
  <si>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</si>
  <si>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</si>
  <si>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</si>
  <si>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</si>
  <si>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</si>
  <si>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</si>
  <si>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</si>
  <si>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</si>
  <si>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</si>
  <si>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</si>
  <si>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</si>
  <si>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</si>
  <si>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</si>
  <si>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</si>
  <si>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</si>
  <si>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</si>
  <si>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</si>
  <si>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</si>
  <si>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</si>
  <si>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</si>
  <si>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</si>
  <si>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</si>
  <si>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</si>
  <si>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</si>
  <si>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</si>
  <si>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</si>
  <si>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</si>
  <si>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</si>
  <si>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</si>
  <si>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</si>
  <si>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</si>
  <si>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</si>
  <si>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</si>
  <si>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</si>
  <si>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</si>
  <si>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</si>
  <si>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</si>
  <si>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</si>
  <si>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</si>
  <si>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</si>
  <si>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</si>
  <si>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</si>
  <si>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</si>
  <si>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</si>
  <si>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</si>
  <si>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</si>
  <si>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</si>
  <si>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</si>
  <si>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</si>
  <si>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</si>
  <si>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</si>
  <si>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</si>
  <si>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</si>
  <si>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</si>
  <si>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</si>
  <si>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</si>
  <si>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</si>
  <si>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</si>
  <si>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</si>
  <si>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</si>
  <si>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</si>
  <si>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</si>
  <si>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</si>
  <si>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</si>
  <si>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</si>
  <si>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</si>
  <si>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</si>
  <si>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</si>
  <si>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</si>
  <si>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</si>
  <si>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</si>
  <si>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</si>
  <si>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</si>
  <si>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</si>
  <si>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</si>
  <si>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</si>
  <si>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</si>
  <si>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</si>
  <si>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</si>
  <si>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</si>
  <si>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</si>
  <si>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</si>
  <si>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</si>
  <si>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</si>
  <si>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</si>
  <si>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</si>
  <si>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</si>
  <si>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</si>
  <si>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</si>
  <si>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</si>
  <si>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</si>
  <si>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</si>
  <si>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</si>
  <si>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</si>
  <si>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</si>
  <si>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</si>
  <si>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</si>
  <si>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</si>
  <si>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</si>
  <si>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</si>
  <si>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</si>
  <si>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</si>
  <si>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</si>
  <si>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</si>
  <si>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</si>
  <si>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</si>
  <si>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</si>
  <si>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</si>
  <si>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</si>
  <si>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</si>
  <si>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</si>
  <si>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</si>
  <si>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</si>
  <si>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</si>
  <si>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</si>
  <si>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</si>
  <si>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</si>
  <si>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</si>
  <si>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</si>
  <si>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</si>
  <si>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</si>
  <si>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</si>
  <si>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</si>
  <si>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</si>
  <si>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</si>
  <si>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</si>
  <si>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</si>
  <si>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</si>
  <si>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</si>
  <si>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</si>
  <si>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</si>
  <si>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</si>
  <si>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</si>
  <si>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</si>
  <si>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</si>
  <si>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</si>
  <si>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</si>
  <si>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</si>
  <si>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</si>
  <si>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</si>
  <si>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</si>
  <si>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</si>
  <si>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</si>
  <si>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</si>
  <si>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</si>
  <si>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</si>
  <si>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</si>
  <si>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</si>
  <si>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</si>
  <si>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</si>
  <si>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</si>
  <si>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</si>
  <si>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</si>
  <si>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</si>
  <si>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</si>
  <si>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</si>
  <si>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</si>
  <si>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</si>
  <si>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</si>
  <si>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</si>
  <si>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</si>
  <si>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</si>
  <si>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</si>
  <si>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</si>
  <si>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</si>
  <si>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</si>
  <si>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</si>
  <si>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</si>
  <si>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</si>
  <si>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</si>
  <si>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</si>
  <si>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</si>
  <si>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</si>
  <si>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</si>
  <si>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</si>
  <si>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</si>
  <si>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</si>
  <si>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</si>
  <si>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</si>
  <si>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</si>
  <si>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</si>
  <si>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</si>
  <si>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</si>
  <si>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</si>
  <si>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</si>
  <si>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</si>
  <si>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</si>
  <si>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</si>
  <si>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</si>
  <si>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</si>
  <si>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</si>
  <si>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</si>
  <si>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</si>
  <si>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</si>
  <si>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</si>
  <si>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</si>
  <si>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</si>
  <si>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</si>
  <si>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</si>
  <si>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</si>
  <si>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</si>
  <si>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</si>
  <si>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</si>
  <si>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</si>
  <si>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</si>
  <si>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</si>
  <si>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</si>
  <si>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</si>
  <si>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</si>
  <si>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</si>
  <si>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</si>
  <si>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</si>
  <si>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</si>
  <si>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</si>
  <si>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</si>
  <si>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</si>
  <si>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</si>
  <si>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</si>
  <si>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</si>
  <si>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</si>
  <si>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</si>
  <si>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</si>
  <si>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</si>
  <si>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</si>
  <si>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</si>
  <si>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</si>
  <si>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</si>
  <si>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</si>
  <si>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</si>
  <si>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</si>
  <si>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</si>
  <si>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</si>
  <si>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</si>
  <si>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</si>
  <si>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</si>
  <si>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</si>
  <si>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</si>
  <si>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</si>
  <si>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</si>
  <si>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</si>
  <si>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</si>
  <si>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</si>
  <si>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</si>
  <si>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</si>
  <si>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</si>
  <si>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</si>
  <si>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</si>
  <si>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</si>
  <si>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</si>
  <si>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</si>
  <si>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</si>
  <si>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</si>
  <si>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</si>
  <si>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</si>
  <si>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</si>
  <si>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</si>
  <si>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</si>
  <si>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</si>
  <si>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</si>
  <si>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</si>
  <si>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</si>
  <si>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</si>
  <si>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</si>
  <si>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</si>
  <si>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</si>
  <si>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</si>
  <si>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</si>
  <si>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</si>
  <si>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</si>
  <si>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</si>
  <si>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</si>
  <si>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</si>
  <si>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</si>
  <si>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</si>
  <si>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</si>
  <si>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</si>
  <si>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</si>
  <si>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</si>
  <si>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</si>
  <si>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</si>
  <si>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</si>
  <si>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</si>
  <si>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</si>
  <si>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</si>
  <si>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</si>
  <si>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</si>
  <si>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</si>
  <si>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</si>
  <si>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</si>
  <si>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</si>
  <si>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</si>
  <si>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</si>
  <si>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</si>
  <si>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</si>
  <si>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</si>
  <si>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</si>
  <si>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</si>
  <si>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</si>
  <si>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</si>
  <si>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</si>
  <si>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</si>
  <si>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</si>
  <si>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</si>
  <si>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</si>
  <si>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</si>
  <si>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</si>
  <si>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</si>
  <si>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</si>
  <si>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</si>
  <si>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</si>
  <si>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</si>
  <si>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</si>
  <si>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</si>
  <si>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</si>
  <si>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</si>
  <si>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</si>
  <si>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</si>
  <si>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</si>
  <si>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</si>
  <si>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</si>
  <si>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</si>
  <si>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</si>
  <si>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</si>
  <si>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</si>
  <si>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</si>
  <si>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</si>
  <si>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</si>
  <si>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</si>
  <si>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</si>
  <si>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</si>
  <si>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</si>
  <si>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</si>
  <si>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</si>
  <si>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</si>
  <si>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</si>
  <si>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</si>
  <si>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</si>
  <si>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</si>
  <si>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</si>
  <si>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</si>
  <si>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</si>
  <si>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</si>
  <si>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</si>
  <si>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</si>
  <si>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</si>
  <si>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</si>
  <si>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</si>
  <si>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</si>
  <si>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</si>
  <si>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</si>
  <si>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</si>
  <si>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</si>
  <si>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</si>
  <si>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</si>
  <si>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</si>
  <si>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</si>
  <si>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</si>
  <si>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</si>
  <si>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</si>
  <si>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</si>
  <si>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</si>
  <si>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</si>
  <si>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</si>
  <si>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</si>
  <si>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</si>
  <si>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</si>
  <si>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</si>
  <si>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</si>
  <si>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</si>
  <si>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</si>
  <si>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</si>
  <si>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</si>
  <si>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</si>
  <si>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</si>
  <si>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</si>
  <si>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</si>
  <si>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</si>
  <si>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</si>
  <si>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</si>
  <si>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</si>
  <si>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</si>
  <si>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</si>
  <si>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</si>
  <si>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</si>
  <si>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</si>
  <si>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</si>
  <si>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</si>
  <si>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</si>
  <si>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</si>
  <si>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</si>
  <si>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</si>
  <si>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</si>
  <si>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</si>
  <si>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</si>
  <si>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</si>
  <si>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</si>
  <si>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</si>
  <si>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</si>
  <si>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</si>
  <si>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</si>
  <si>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</si>
  <si>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</si>
  <si>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</si>
  <si>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</si>
  <si>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</si>
  <si>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</si>
  <si>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</si>
  <si>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</si>
  <si>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</si>
  <si>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</si>
  <si>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</si>
  <si>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</si>
  <si>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</si>
  <si>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</si>
  <si>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</si>
  <si>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</si>
  <si>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</si>
  <si>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</si>
  <si>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</si>
  <si>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</si>
  <si>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</si>
  <si>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</si>
  <si>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</si>
  <si>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</si>
  <si>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</si>
  <si>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</si>
  <si>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</si>
  <si>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</si>
  <si>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</si>
  <si>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</si>
  <si>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</si>
  <si>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</si>
  <si>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</si>
  <si>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</si>
  <si>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</si>
  <si>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</si>
  <si>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</si>
  <si>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</si>
  <si>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</si>
  <si>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</si>
  <si>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</si>
  <si>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</si>
  <si>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</si>
  <si>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</si>
  <si>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</si>
  <si>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</si>
  <si>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</si>
  <si>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</si>
  <si>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</si>
  <si>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</si>
  <si>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</si>
  <si>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</si>
  <si>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</si>
  <si>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</si>
  <si>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</si>
  <si>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</si>
  <si>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</si>
  <si>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</si>
  <si>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</si>
  <si>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</si>
  <si>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</si>
  <si>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</si>
  <si>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</si>
  <si>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</si>
  <si>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</si>
  <si>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</si>
  <si>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</si>
  <si>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</si>
  <si>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</si>
  <si>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</si>
  <si>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</si>
  <si>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</si>
  <si>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</si>
  <si>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</si>
  <si>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</si>
  <si>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</si>
  <si>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</si>
  <si>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</si>
  <si>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</si>
  <si>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</si>
  <si>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</si>
  <si>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</si>
  <si>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</si>
  <si>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</si>
  <si>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</si>
  <si>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</si>
  <si>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</si>
  <si>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</si>
  <si>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</si>
  <si>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</si>
  <si>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</si>
  <si>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</si>
  <si>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</si>
  <si>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</si>
  <si>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</si>
  <si>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</si>
  <si>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</si>
  <si>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</si>
  <si>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</si>
  <si>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</si>
  <si>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</si>
  <si>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</si>
  <si>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</si>
  <si>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</si>
  <si>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</si>
  <si>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</si>
  <si>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</si>
  <si>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</si>
  <si>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</si>
  <si>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</si>
  <si>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</si>
  <si>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</si>
  <si>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</si>
  <si>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</si>
  <si>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</si>
  <si>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</si>
  <si>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</si>
  <si>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</si>
  <si>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</si>
  <si>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</si>
  <si>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</si>
  <si>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</si>
  <si>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</si>
  <si>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</si>
  <si>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</si>
  <si>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</si>
  <si>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</si>
  <si>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</si>
  <si>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</si>
  <si>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</si>
  <si>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</si>
  <si>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</si>
  <si>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</si>
  <si>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</si>
  <si>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</si>
  <si>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</si>
  <si>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</si>
  <si>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</si>
  <si>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</si>
  <si>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</si>
  <si>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</si>
  <si>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</si>
  <si>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</si>
  <si>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</si>
  <si>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</si>
  <si>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</si>
  <si>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</si>
  <si>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</si>
  <si>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</si>
  <si>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</si>
  <si>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</si>
  <si>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</si>
  <si>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</si>
  <si>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</si>
  <si>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</si>
  <si>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</si>
  <si>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</si>
  <si>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</si>
  <si>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</si>
  <si>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</si>
  <si>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</si>
  <si>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</si>
  <si>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</si>
  <si>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</si>
  <si>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</si>
  <si>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</si>
  <si>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</si>
  <si>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</si>
  <si>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</si>
  <si>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</si>
  <si>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</si>
  <si>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</si>
  <si>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</si>
  <si>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</si>
  <si>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</si>
  <si>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</si>
  <si>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</si>
  <si>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</si>
  <si>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</si>
  <si>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</si>
  <si>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</si>
  <si>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</si>
  <si>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</si>
  <si>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</si>
  <si>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</si>
  <si>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</si>
  <si>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</si>
  <si>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</si>
  <si>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</si>
  <si>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</si>
  <si>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</si>
  <si>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</si>
  <si>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</si>
  <si>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</si>
  <si>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</si>
  <si>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</si>
  <si>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</si>
  <si>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</si>
  <si>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</si>
  <si>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</si>
  <si>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</si>
  <si>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</si>
  <si>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</si>
  <si>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</si>
  <si>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</si>
  <si>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</si>
  <si>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</si>
  <si>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</si>
  <si>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</si>
  <si>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</si>
  <si>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</si>
  <si>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</si>
  <si>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</si>
  <si>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</si>
  <si>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</si>
  <si>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</si>
  <si>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</si>
  <si>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</si>
  <si>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</si>
  <si>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</si>
  <si>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</si>
  <si>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</si>
  <si>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</si>
  <si>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</si>
  <si>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</si>
  <si>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</si>
  <si>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</si>
  <si>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</si>
  <si>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</si>
  <si>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</si>
  <si>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</si>
  <si>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</si>
  <si>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</si>
  <si>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</si>
  <si>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</si>
  <si>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</si>
  <si>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</si>
  <si>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</si>
  <si>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</si>
  <si>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</si>
  <si>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</si>
  <si>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</si>
  <si>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</si>
  <si>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</si>
  <si>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</si>
  <si>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</si>
  <si>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</si>
  <si>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</si>
  <si>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</si>
  <si>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</si>
  <si>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</si>
  <si>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</si>
  <si>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</si>
  <si>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</si>
  <si>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</si>
  <si>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</si>
  <si>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</si>
  <si>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</si>
  <si>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</si>
  <si>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</si>
  <si>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</si>
  <si>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</si>
  <si>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</si>
  <si>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</si>
  <si>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</si>
  <si>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</si>
  <si>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</si>
  <si>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</si>
  <si>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</si>
  <si>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</si>
  <si>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</si>
  <si>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</si>
  <si>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</si>
  <si>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</si>
  <si>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</si>
  <si>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</si>
  <si>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</si>
  <si>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</si>
  <si>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</si>
  <si>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</si>
  <si>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</si>
  <si>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</si>
  <si>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</si>
  <si>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</si>
  <si>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</si>
  <si>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</si>
  <si>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</si>
  <si>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</si>
  <si>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</si>
  <si>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</si>
  <si>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</si>
  <si>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</si>
  <si>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</si>
  <si>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</si>
  <si>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</si>
  <si>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</si>
  <si>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</si>
  <si>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</si>
  <si>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</si>
  <si>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</si>
  <si>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</si>
  <si>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</si>
  <si>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</si>
  <si>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</si>
  <si>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</si>
  <si>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</si>
  <si>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</si>
  <si>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</si>
  <si>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</si>
  <si>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</si>
  <si>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</si>
  <si>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</si>
  <si>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</si>
  <si>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</si>
  <si>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</si>
  <si>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</si>
  <si>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</si>
  <si>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</si>
  <si>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</si>
  <si>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</si>
  <si>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</si>
  <si>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</si>
  <si>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</si>
  <si>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</si>
  <si>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</si>
  <si>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</si>
  <si>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</si>
  <si>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</si>
  <si>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</si>
  <si>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</si>
  <si>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</si>
  <si>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</si>
  <si>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</si>
  <si>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</si>
  <si>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</si>
  <si>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</si>
  <si>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</si>
  <si>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</si>
  <si>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</si>
  <si>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</si>
  <si>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</si>
  <si>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</si>
  <si>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</si>
  <si>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</si>
  <si>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</si>
  <si>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</si>
  <si>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</si>
  <si>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</si>
  <si>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</si>
  <si>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</si>
  <si>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</si>
  <si>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</si>
  <si>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</si>
  <si>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</si>
  <si>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</si>
  <si>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</si>
  <si>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</si>
  <si>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</si>
  <si>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</si>
  <si>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</si>
  <si>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</si>
  <si>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</si>
  <si>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</si>
  <si>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</si>
  <si>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</si>
  <si>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</si>
  <si>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</si>
  <si>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</si>
  <si>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</si>
  <si>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</si>
  <si>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</si>
  <si>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</si>
  <si>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</si>
  <si>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</si>
  <si>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</si>
  <si>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</si>
  <si>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</si>
  <si>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</si>
  <si>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</si>
  <si>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</si>
  <si>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</si>
  <si>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</si>
  <si>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</si>
  <si>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</si>
  <si>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</si>
  <si>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</si>
  <si>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</si>
  <si>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</si>
  <si>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</si>
  <si>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</si>
  <si>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</si>
  <si>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</si>
  <si>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</si>
  <si>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</si>
  <si>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</si>
  <si>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</si>
  <si>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</si>
  <si>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</si>
  <si>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</si>
  <si>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</si>
  <si>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</si>
  <si>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</si>
  <si>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</si>
  <si>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</si>
  <si>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</si>
  <si>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</si>
  <si>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</si>
  <si>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</si>
  <si>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</si>
  <si>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</si>
  <si>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</si>
  <si>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</si>
  <si>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</si>
  <si>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</si>
  <si>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</si>
  <si>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</si>
  <si>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</si>
  <si>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</si>
  <si>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</si>
  <si>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</si>
  <si>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</si>
  <si>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</si>
  <si>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</si>
  <si>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</si>
  <si>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</si>
  <si>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</si>
  <si>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</si>
  <si>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</si>
  <si>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</si>
  <si>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</si>
  <si>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</si>
  <si>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</si>
  <si>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</si>
  <si>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</si>
  <si>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</si>
  <si>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</si>
  <si>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</si>
  <si>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</si>
  <si>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</si>
  <si>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</si>
  <si>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</si>
  <si>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</si>
  <si>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</si>
  <si>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</si>
  <si>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</si>
  <si>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</si>
  <si>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</si>
  <si>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</si>
  <si>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</si>
  <si>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</si>
  <si>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</si>
  <si>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</si>
  <si>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</si>
  <si>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</si>
  <si>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</si>
  <si>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</si>
  <si>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</si>
  <si>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</si>
  <si>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</si>
  <si>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</si>
  <si>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</si>
  <si>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</si>
  <si>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</si>
  <si>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</si>
  <si>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</si>
  <si>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</si>
  <si>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</si>
  <si>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</si>
  <si>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</si>
  <si>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</si>
  <si>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</si>
  <si>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</si>
  <si>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</si>
  <si>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</si>
  <si>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</si>
  <si>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</si>
  <si>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</si>
  <si>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</si>
  <si>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</si>
  <si>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</si>
  <si>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</si>
  <si>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</si>
  <si>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</si>
  <si>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</si>
  <si>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</si>
  <si>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</si>
  <si>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</si>
  <si>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</si>
  <si>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</si>
  <si>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</si>
  <si>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</si>
  <si>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</si>
  <si>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</si>
  <si>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</si>
  <si>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</si>
  <si>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</si>
  <si>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</si>
  <si>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</si>
  <si>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</si>
  <si>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</si>
  <si>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</si>
  <si>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</si>
  <si>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</si>
  <si>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</si>
  <si>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</si>
  <si>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</si>
  <si>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</si>
  <si>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</si>
  <si>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</si>
  <si>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</si>
  <si>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</si>
  <si>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</si>
  <si>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</si>
  <si>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</si>
  <si>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</si>
  <si>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</si>
  <si>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</si>
  <si>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</si>
  <si>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</si>
  <si>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</si>
  <si>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</si>
  <si>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</si>
  <si>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</si>
  <si>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</si>
  <si>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</si>
  <si>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</si>
  <si>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</si>
  <si>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</si>
  <si>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</si>
  <si>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</si>
  <si>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</si>
  <si>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</si>
  <si>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</si>
  <si>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</si>
  <si>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</si>
  <si>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</si>
  <si>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</si>
  <si>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</si>
  <si>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</si>
  <si>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</si>
  <si>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</si>
  <si>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</si>
  <si>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</si>
  <si>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</si>
  <si>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</si>
  <si>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</si>
  <si>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</si>
  <si>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</si>
  <si>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</si>
  <si>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</si>
  <si>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</si>
  <si>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</si>
  <si>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</si>
  <si>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</si>
  <si>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</si>
  <si>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</si>
  <si>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</si>
  <si>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</si>
  <si>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</si>
  <si>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</si>
  <si>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</si>
  <si>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</si>
  <si>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</si>
  <si>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</si>
  <si>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</si>
  <si>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</si>
  <si>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</si>
  <si>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</si>
  <si>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</si>
  <si>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</si>
  <si>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</si>
  <si>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</si>
  <si>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</si>
  <si>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</si>
  <si>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</si>
  <si>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</si>
  <si>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</si>
  <si>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</si>
  <si>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</si>
  <si>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</si>
  <si>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</si>
  <si>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</si>
  <si>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</si>
  <si>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</si>
  <si>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</si>
  <si>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</si>
  <si>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</si>
  <si>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</si>
  <si>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</si>
  <si>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</si>
  <si>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</si>
  <si>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</si>
  <si>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</si>
  <si>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</si>
  <si>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</si>
  <si>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</si>
  <si>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</si>
  <si>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</si>
  <si>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</si>
  <si>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</si>
  <si>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</si>
  <si>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</si>
  <si>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</si>
  <si>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</si>
  <si>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</si>
  <si>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</si>
  <si>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</si>
  <si>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</si>
  <si>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</si>
  <si>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</si>
  <si>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</si>
  <si>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</si>
  <si>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</si>
  <si>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</si>
  <si>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</si>
  <si>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</si>
  <si>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</si>
  <si>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</si>
  <si>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</si>
  <si>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</si>
  <si>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</si>
  <si>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</si>
  <si>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</si>
  <si>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</si>
  <si>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</si>
  <si>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</si>
  <si>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</si>
  <si>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</si>
  <si>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</si>
  <si>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</si>
  <si>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</si>
  <si>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</si>
  <si>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</si>
  <si>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</si>
  <si>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</si>
  <si>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</si>
  <si>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</si>
  <si>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</si>
  <si>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</si>
  <si>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</si>
  <si>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</si>
  <si>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</si>
  <si>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</si>
  <si>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</si>
  <si>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</si>
  <si>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40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</si>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</sst>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2" totalsRowShown="0" headerRowDxfId="15" dataDxfId="14" headerRowBorderDxfId="12" tableBorderDxfId="13">
  <autoFilter ref="A1:L1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292.1013671296314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11.606378703705559</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3.0857870369800366E-2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45955.049793055558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45955.049793055558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45955.049793055558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45955.049793055558</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45955.049793055558</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45955.049793055558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45955.049793055558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45955.049793055558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45955.049793055558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45955.049793055558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45955.049793055558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45955.049793055558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45955.049793055558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45955.049793055558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45955.049793055558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45955.049793055558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45955.049793055558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45955.049793055558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45955.049793055558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45955.049793055558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45955.049793055558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45955.049793055558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45955.049793055558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45955.049793055558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45955.049793055558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45955.049793055558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45955.049793055558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45955.049793055558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45955.049793055558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45955.049793055558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45955.049793055558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45955.049793055558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45955.049793055558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45955.049793055558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45955.049793055558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45955.049793055558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45955.049793055558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45955.049793055558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45955.049793055558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45955.049793055558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45955.049793055558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45955.049793055558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45955.049793055558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45955.049793055558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45955.049793055558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45955.049793055558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45955.049793055558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45955.049793055558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45955.049793055558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45955.049793055558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45955.049793055558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45955.049793055558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45955.049793055558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45955.049793055558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45955.049793055558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45955.049793055558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45955.049793055558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45955.049793055558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45955.049793055558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45955.049793055558</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45955.049793055558</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130.04995509259606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10.554017592592572</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c r="B5" s="18"/>
      <c r="C5" s="63"/>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45955.049793055558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5"/>
      <c r="E7" s="115"/>
      <c r="F7" s="116"/>
      <c r="G7" s="117">
        <f ca="1">IFERROR(NOW()-F7,"-")</f>
        <v>45955.049793055558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45955.049793055558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45955.049793055558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45955.049793055558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45955.049793055558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45955.049793055558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45955.049793055558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45955.049793055558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45955.049793055558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45955.049793055558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45955.049793055558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45955.049793055558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45955.049793055558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45955.049793055558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45955.049793055558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45955.049793055558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45955.049793055558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45955.049793055558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45955.049793055558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45955.049793055558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45955.049793055558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45955.049793055558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45955.049793055558</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45955.049793055558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45955.049793055558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45955.049793055558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45955.049793055558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45955.049793055558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45955.049793055558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45955.049793055558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45955.049793055558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45955.049793055558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45955.049793055558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45955.049793055558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45955.049793055558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45955.049793055558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45955.049793055558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45955.049793055558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45955.049793055558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45955.049793055558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45955.049793055558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45955.049793055558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45955.049793055558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45955.049793055558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45955.049793055558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45955.049793055558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45955.049793055558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45955.049793055558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45955.049793055558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45955.049793055558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45955.049793055558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45955.049793055558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45955.049793055558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45955.049793055558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45955.049793055558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45955.049793055558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45955.049793055558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45955.049793055558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45955.049793055558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45955.049793055558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45955.049793055558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45955.049793055558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45955.049793055558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45955.049793055558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45955.049793055558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45955.049793055558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45955.049793055558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45955.049793055558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45955.049793055558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45955.049793055558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45955.049793055558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45955.049793055558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45955.049793055558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45955.049793055558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45955.049793055558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45955.049793055558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45955.049793055558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45955.049793055558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45955.049793055558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45955.049793055558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45955.049793055558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45955.049793055558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45955.049793055558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45955.049793055558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45955.049793055558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45955.049793055558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45955.049793055558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45955.049793055558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45955.049793055558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45955.049793055558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45955.049793055558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45955.049793055558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45955.049793055558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45955.049793055558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45955.049793055558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45955.049793055558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45955.049793055558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45955.049793055558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45955.049793055558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45955.049793055558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45955.049793055558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45955.049793055558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45955.049793055558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45955.049793055558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45955.049793055558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45955.049793055558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45955.049793055558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45955.049793055558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45955.049793055558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45955.049793055558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45955.049793055558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45955.049793055558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45955.049793055558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45955.049793055558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45955.049793055558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45955.049793055558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45955.049793055558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45955.049793055558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45955.049793055558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45955.049793055558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45955.049793055558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45955.049793055558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45955.049793055558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45955.049793055558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45955.049793055558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45955.049793055558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45955.049793055558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45955.049793055558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45955.049793055558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45955.049793055558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45955.049793055558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45955.049793055558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45955.049793055558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45955.049793055558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45955.049793055558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45955.049793055558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45955.049793055558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45955.049793055558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45955.049793055558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45955.049793055558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45955.049793055558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45955.049793055558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45955.049793055558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45955.049793055558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45955.049793055558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45955.049793055558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45955.049793055558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45955.049793055558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45955.049793055558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45955.049793055558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45955.049793055558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45955.049793055558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45955.049793055558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45955.049793055558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45955.049793055558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45955.049793055558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45955.049793055558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45955.049793055558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45955.049793055558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45955.049793055558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45955.049793055558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45955.049793055558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45955.049793055558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45955.049793055558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45955.049793055558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45955.049793055558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45955.049793055558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45955.049793055558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45955.049793055558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45955.049793055558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45955.049793055558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45955.049793055558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45955.049793055558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45955.049793055558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45955.049793055558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45955.049793055558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45955.049793055558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45955.049793055558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45955.049793055558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45955.049793055558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45955.049793055558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45955.049793055558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45955.049793055558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45955.049793055558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45955.049793055558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45955.049793055558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45955.049793055558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45955.049793055558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45955.049793055558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45955.049793055558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45955.049793055558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45955.049793055558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45955.049793055558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45955.049793055558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45955.049793055558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45955.049793055558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45955.049793055558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45955.049793055558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45955.049793055558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45955.049793055558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45955.049793055558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45955.049793055558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45955.049793055558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45955.049793055558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45955.049793055558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45955.049793055558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45955.049793055558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45955.049793055558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45955.049793055558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45955.049793055558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45955.049793055558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45955.049793055558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45955.049793055558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45955.049793055558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45955.049793055558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45955.049793055558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45955.049793055558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45955.049793055558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45955.049793055558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45955.049793055558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45955.049793055558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45955.049793055558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45955.049793055558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45955.049793055558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45955.049793055558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45955.049793055558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45955.049793055558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45955.049793055558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45955.049793055558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45955.049793055558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45955.049793055558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45955.049793055558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45955.049793055558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45955.049793055558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45955.049793055558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45955.049793055558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45955.049793055558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45955.049793055558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45955.049793055558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45955.049793055558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45955.049793055558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45955.049793055558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45955.049793055558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45955.049793055558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45955.049793055558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45955.049793055558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45955.049793055558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45955.049793055558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45955.049793055558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45955.049793055558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45955.049793055558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45955.049793055558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45955.049793055558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45955.049793055558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45955.049793055558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45955.049793055558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45955.049793055558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45955.049793055558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45955.049793055558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45955.049793055558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45955.049793055558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45955.049793055558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45955.049793055558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45955.049793055558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45955.049793055558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45955.049793055558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45955.049793055558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45955.049793055558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45955.049793055558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45955.049793055558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45955.049793055558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45955.049793055558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45955.049793055558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45955.049793055558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45955.049793055558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45955.049793055558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45955.049793055558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45955.049793055558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45955.049793055558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45955.049793055558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45955.049793055558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45955.049793055558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45955.049793055558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45955.049793055558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45955.049793055558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45955.049793055558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45955.049793055558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45955.049793055558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45955.049793055558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45955.049793055558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45955.049793055558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45955.049793055558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45955.049793055558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45955.049793055558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45955.049793055558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45955.049793055558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45955.049793055558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45955.049793055558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45955.049793055558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45955.049793055558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45955.049793055558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45955.049793055558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45955.049793055558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45955.049793055558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45955.049793055558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45955.049793055558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45955.049793055558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45955.049793055558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45955.049793055558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45955.049793055558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45955.049793055558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45955.049793055558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45955.049793055558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45955.049793055558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45955.049793055558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45955.049793055558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45955.049793055558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45955.049793055558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45955.049793055558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45955.049793055558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45955.049793055558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45955.049793055558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45955.049793055558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45955.049793055558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45955.049793055558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45955.049793055558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45955.049793055558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45955.049793055558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45955.049793055558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45955.049793055558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45955.049793055558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45955.049793055558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45955.049793055558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45955.049793055558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45955.049793055558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45955.049793055558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45955.049793055558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45955.049793055558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45955.049793055558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45955.049793055558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45955.049793055558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45955.049793055558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45955.049793055558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45955.049793055558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45955.049793055558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45955.049793055558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45955.049793055558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45955.049793055558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45955.049793055558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45955.049793055558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45955.049793055558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45955.049793055558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45955.049793055558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45955.049793055558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45955.049793055558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45955.049793055558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45955.049793055558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45955.049793055558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45955.049793055558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45955.049793055558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45955.049793055558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45955.049793055558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45955.049793055558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45955.049793055558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45955.049793055558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45955.049793055558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45955.049793055558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45955.049793055558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45955.049793055558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45955.049793055558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45955.049793055558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45955.049793055558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45955.049793055558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45955.049793055558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45955.049793055558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45955.049793055558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45955.049793055558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45955.049793055558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45955.049793055558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45955.049793055558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45955.049793055558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45955.049793055558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45955.049793055558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45955.049793055558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45955.049793055558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45955.049793055558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45955.049793055558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45955.049793055558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45955.049793055558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45955.049793055558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45955.049793055558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45955.049793055558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45955.049793055558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45955.049793055558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45955.049793055558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45955.049793055558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45955.049793055558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45955.049793055558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45955.049793055558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45955.049793055558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45955.049793055558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45955.049793055558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45955.049793055558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45955.049793055558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45955.049793055558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45955.049793055558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45955.049793055558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45955.049793055558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45955.049793055558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45955.049793055558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45955.049793055558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45955.049793055558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45955.049793055558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45955.049793055558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45955.049793055558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45955.049793055558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45955.049793055558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45955.049793055558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45955.049793055558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45955.049793055558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45955.049793055558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45955.049793055558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45955.049793055558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45955.049793055558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45955.049793055558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45955.049793055558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45955.049793055558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45955.049793055558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45955.049793055558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45955.049793055558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45955.049793055558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45955.049793055558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45955.049793055558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45955.049793055558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45955.049793055558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45955.049793055558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45955.049793055558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45955.049793055558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45955.049793055558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45955.049793055558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45955.049793055558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45955.049793055558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45955.049793055558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45955.049793055558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45955.049793055558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45955.049793055558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45955.049793055558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45955.049793055558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45955.049793055558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45955.049793055558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45955.049793055558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45955.049793055558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45955.049793055558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45955.049793055558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45955.049793055558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45955.049793055558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45955.049793055558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45955.049793055558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45955.049793055558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45955.049793055558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45955.049793055558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45955.049793055558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45955.049793055558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45955.049793055558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45955.049793055558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45955.049793055558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45955.049793055558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45955.049793055558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45955.049793055558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45955.049793055558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45955.049793055558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45955.049793055558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45955.049793055558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45955.049793055558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45955.049793055558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45955.049793055558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45955.049793055558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45955.049793055558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45955.049793055558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45955.049793055558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45955.049793055558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45955.049793055558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45955.049793055558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45955.049793055558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45955.049793055558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45955.049793055558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45955.049793055558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45955.049793055558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45955.049793055558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45955.049793055558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45955.049793055558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45955.049793055558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45955.049793055558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45955.049793055558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45955.049793055558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45955.049793055558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45955.049793055558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45955.049793055558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45955.049793055558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45955.049793055558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45955.049793055558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45955.049793055558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45955.049793055558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45955.049793055558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45955.049793055558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45955.049793055558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45955.049793055558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45955.049793055558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45955.049793055558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45955.049793055558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45955.049793055558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45955.049793055558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45955.049793055558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45955.049793055558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45955.049793055558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45955.049793055558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45955.049793055558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45955.049793055558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45955.049793055558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45955.049793055558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45955.049793055558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45955.049793055558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45955.049793055558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45955.049793055558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45955.049793055558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45955.049793055558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45955.049793055558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45955.049793055558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45955.049793055558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45955.049793055558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45955.049793055558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45955.049793055558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45955.049793055558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45955.049793055558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45955.049793055558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45955.049793055558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45955.049793055558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45955.049793055558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45955.049793055558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45955.049793055558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45955.049793055558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45955.049793055558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45955.049793055558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45955.049793055558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45955.049793055558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45955.049793055558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45955.049793055558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45955.049793055558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45955.049793055558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45955.049793055558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45955.049793055558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45955.049793055558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45955.049793055558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45955.049793055558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45955.049793055558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45955.049793055558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45955.049793055558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45955.049793055558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45955.049793055558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45955.049793055558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45955.049793055558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45955.049793055558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45955.049793055558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45955.049793055558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45955.049793055558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45955.049793055558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45955.049793055558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45955.049793055558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45955.049793055558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45955.049793055558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45955.049793055558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45955.049793055558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45955.049793055558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45955.049793055558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45955.049793055558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45955.049793055558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45955.049793055558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45955.049793055558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45955.049793055558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45955.049793055558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45955.049793055558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45955.049793055558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45955.049793055558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45955.049793055558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45955.049793055558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45955.049793055558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45955.049793055558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45955.049793055558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45955.049793055558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45955.049793055558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45955.049793055558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45955.049793055558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45955.049793055558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45955.049793055558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45955.049793055558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45955.049793055558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45955.049793055558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45955.049793055558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45955.049793055558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45955.049793055558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45955.049793055558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45955.049793055558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45955.049793055558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45955.049793055558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45955.049793055558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45955.049793055558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45955.049793055558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45955.049793055558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45955.049793055558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45955.049793055558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45955.049793055558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45955.049793055558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45955.049793055558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45955.049793055558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45955.049793055558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45955.049793055558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45955.049793055558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45955.049793055558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45955.049793055558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45955.049793055558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45955.049793055558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45955.049793055558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45955.049793055558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45955.049793055558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45955.049793055558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45955.049793055558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45955.049793055558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45955.049793055558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45955.049793055558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45955.049793055558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45955.049793055558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45955.049793055558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45955.049793055558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45955.049793055558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45955.049793055558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45955.049793055558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45955.049793055558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45955.049793055558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45955.049793055558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45955.049793055558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45955.049793055558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45955.049793055558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45955.049793055558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45955.049793055558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45955.049793055558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45955.049793055558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45955.049793055558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45955.049793055558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45955.049793055558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45955.049793055558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45955.049793055558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45955.049793055558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45955.049793055558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45955.049793055558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45955.049793055558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45955.049793055558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45955.049793055558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45955.049793055558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45955.049793055558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45955.049793055558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45955.049793055558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45955.049793055558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45955.049793055558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45955.049793055558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45955.049793055558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45955.049793055558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45955.049793055558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45955.049793055558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45955.049793055558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45955.049793055558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45955.049793055558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45955.049793055558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45955.049793055558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45955.049793055558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45955.049793055558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45955.049793055558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45955.049793055558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45955.049793055558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45955.049793055558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45955.049793055558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45955.049793055558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45955.049793055558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45955.049793055558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45955.049793055558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45955.049793055558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45955.049793055558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45955.049793055558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45955.049793055558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45955.049793055558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45955.049793055558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45955.049793055558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45955.049793055558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45955.049793055558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45955.049793055558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45955.049793055558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45955.049793055558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45955.049793055558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45955.049793055558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45955.049793055558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45955.049793055558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45955.049793055558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45955.049793055558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45955.049793055558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45955.049793055558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45955.049793055558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45955.049793055558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45955.049793055558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45955.049793055558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45955.049793055558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45955.049793055558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45955.049793055558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45955.049793055558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45955.049793055558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45955.049793055558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45955.049793055558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45955.049793055558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45955.049793055558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45955.049793055558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45955.049793055558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45955.049793055558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45955.049793055558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45955.049793055558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45955.049793055558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45955.049793055558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45955.049793055558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45955.049793055558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45955.049793055558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45955.049793055558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45955.049793055558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45955.049793055558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45955.049793055558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45955.049793055558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45955.049793055558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45955.049793055558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45955.049793055558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45955.049793055558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45955.049793055558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45955.049793055558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45955.049793055558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45955.049793055558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45955.049793055558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45955.049793055558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45955.049793055558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45955.049793055558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45955.049793055558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45955.049793055558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45955.049793055558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45955.049793055558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45955.049793055558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45955.049793055558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45955.049793055558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45955.049793055558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45955.049793055558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45955.049793055558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45955.049793055558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45955.049793055558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45955.049793055558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45955.049793055558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45955.049793055558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45955.049793055558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45955.049793055558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45955.049793055558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45955.049793055558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45955.049793055558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45955.049793055558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45955.049793055558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45955.049793055558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45955.049793055558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45955.049793055558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45955.049793055558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45955.049793055558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45955.049793055558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45955.049793055558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45955.049793055558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45955.049793055558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45955.049793055558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45955.049793055558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45955.049793055558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45955.049793055558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45955.049793055558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45955.049793055558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45955.049793055558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45955.049793055558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45955.049793055558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45955.049793055558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45955.049793055558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45955.049793055558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45955.049793055558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45955.049793055558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45955.049793055558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45955.049793055558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45955.049793055558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45955.049793055558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45955.049793055558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45955.049793055558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45955.049793055558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45955.049793055558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45955.049793055558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45955.049793055558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45955.049793055558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45955.049793055558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45955.049793055558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45955.049793055558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45955.049793055558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45955.049793055558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45955.049793055558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45955.049793055558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45955.049793055558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45955.049793055558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45955.049793055558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45955.049793055558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45955.049793055558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45955.049793055558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45955.049793055558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45955.049793055558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45955.049793055558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45955.049793055558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45955.049793055558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45955.049793055558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45955.049793055558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45955.049793055558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45955.049793055558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45955.049793055558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45955.049793055558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45955.049793055558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45955.049793055558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45955.049793055558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45955.049793055558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45955.049793055558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45955.049793055558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45955.049793055558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45955.049793055558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45955.049793055558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45955.049793055558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45955.049793055558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45955.049793055558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45955.049793055558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45955.049793055558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45955.049793055558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45955.049793055558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45955.049793055558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45955.049793055558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45955.049793055558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45955.049793055558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45955.049793055558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45955.049793055558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45955.049793055558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45955.049793055558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45955.049793055558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45955.049793055558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45955.049793055558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45955.049793055558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45955.049793055558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45955.049793055558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45955.049793055558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45955.049793055558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45955.049793055558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45955.049793055558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45955.049793055558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45955.049793055558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45955.049793055558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45955.049793055558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45955.049793055558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45955.049793055558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45955.049793055558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45955.049793055558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45955.049793055558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45955.049793055558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45955.049793055558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45955.049793055558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45955.049793055558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45955.049793055558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45955.049793055558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45955.049793055558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45955.049793055558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45955.049793055558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45955.049793055558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45955.049793055558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45955.049793055558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45955.049793055558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45955.049793055558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45955.049793055558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45955.049793055558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45955.049793055558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45955.049793055558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45955.049793055558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45955.049793055558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45955.049793055558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45955.049793055558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45955.049793055558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45955.049793055558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45955.049793055558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45955.049793055558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45955.049793055558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45955.049793055558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45955.049793055558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45955.049793055558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45955.049793055558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45955.049793055558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45955.049793055558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45955.049793055558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45955.049793055558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45955.049793055558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45955.049793055558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45955.049793055558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45955.049793055558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45955.049793055558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45955.049793055558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45955.049793055558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45955.049793055558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45955.049793055558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45955.049793055558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45955.049793055558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45955.049793055558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45955.049793055558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45955.049793055558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45955.049793055558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45955.049793055558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45955.049793055558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45955.049793055558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45955.049793055558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45955.049793055558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45955.049793055558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45955.049793055558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45955.049793055558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45955.049793055558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45955.049793055558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45955.049793055558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45955.049793055558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45955.049793055558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45955.049793055558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45955.049793055558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45955.049793055558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45955.049793055558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45955.049793055558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45955.049793055558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45955.049793055558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45955.049793055558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45955.049793055558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45955.049793055558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45955.049793055558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45955.049793055558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45955.049793055558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45955.049793055558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45955.049793055558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45955.049793055558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45955.049793055558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45955.049793055558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45955.049793055558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45955.049793055558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45955.049793055558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45955.049793055558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45955.049793055558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45955.049793055558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45955.049793055558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45955.049793055558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45955.049793055558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45955.049793055558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45955.049793055558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45955.049793055558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45955.049793055558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45955.049793055558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45955.049793055558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45955.049793055558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45955.049793055558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45955.049793055558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45955.049793055558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45955.049793055558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45955.049793055558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45955.049793055558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45955.049793055558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45955.049793055558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45955.049793055558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45955.049793055558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45955.049793055558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45955.049793055558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45955.049793055558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45955.049793055558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45955.049793055558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45955.049793055558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45955.049793055558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45955.049793055558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45955.049793055558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45955.049793055558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45955.049793055558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45955.049793055558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45955.049793055558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45955.049793055558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45955.049793055558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45955.049793055558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45955.049793055558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45955.049793055558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45955.049793055558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45955.049793055558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45955.049793055558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45955.049793055558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45955.049793055558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45955.049793055558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45955.049793055558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45955.049793055558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45955.049793055558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45955.049793055558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45955.049793055558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45955.049793055558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45955.049793055558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45955.049793055558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45955.049793055558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45955.049793055558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45955.049793055558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45955.049793055558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45955.049793055558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45955.049793055558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45955.049793055558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45955.049793055558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45955.049793055558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45955.049793055558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45955.049793055558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45955.049793055558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45955.049793055558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45955.049793055558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45955.049793055558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45955.049793055558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45955.049793055558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45955.049793055558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45955.049793055558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45955.049793055558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45955.049793055558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45955.049793055558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45955.049793055558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45955.049793055558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45955.049793055558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45955.049793055558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45955.049793055558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45955.049793055558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45955.049793055558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45955.049793055558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45955.049793055558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45955.049793055558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45955.049793055558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45955.049793055558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45955.049793055558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45955.049793055558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45955.049793055558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45955.049793055558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45955.049793055558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45955.049793055558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45955.049793055558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45955.049793055558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45955.049793055558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45955.049793055558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45955.049793055558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45955.049793055558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45955.049793055558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45955.049793055558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45955.049793055558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45955.049793055558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45955.049793055558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45955.049793055558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45955.049793055558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45955.049793055558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45955.049793055558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45955.049793055558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45955.049793055558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45955.049793055558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45955.049793055558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45955.049793055558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45955.049793055558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45955.049793055558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45955.049793055558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45955.049793055558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45955.049793055558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45955.049793055558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45955.049793055558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45955.049793055558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45955.049793055558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45955.049793055558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45955.049793055558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45955.049793055558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45955.049793055558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45955.049793055558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45955.049793055558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45955.049793055558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45955.049793055558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45955.049793055558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45955.049793055558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45955.049793055558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45955.049793055558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45955.049793055558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45955.049793055558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45955.049793055558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45955.049793055558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45955.049793055558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45955.049793055558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45955.049793055558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45955.049793055558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45955.049793055558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45955.049793055558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45955.049793055558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45955.049793055558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45955.049793055558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45955.049793055558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45955.049793055558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45955.049793055558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45955.049793055558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45955.049793055558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45955.049793055558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45955.049793055558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45955.049793055558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45955.049793055558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45955.049793055558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45955.049793055558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45955.049793055558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45955.049793055558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45955.049793055558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45955.049793055558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45955.049793055558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45955.049793055558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45955.049793055558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45955.049793055558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45955.049793055558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45955.049793055558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45955.049793055558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45955.049793055558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45955.049793055558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45955.049793055558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45955.049793055558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45955.049793055558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45955.049793055558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45955.049793055558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45955.049793055558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45955.049793055558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45955.049793055558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45955.049793055558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45955.049793055558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45955.049793055558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45955.049793055558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45955.049793055558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45955.049793055558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45955.049793055558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45955.049793055558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251.56907546296134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1.4150708333327202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2" t="s">
        <v>36278</v>
      </c>
      <c r="E4" s="99" t="s">
        <v>38998</v>
      </c>
      <c r="F4" s="124">
        <v>45954.863888888889</v>
      </c>
      <c r="G4" s="125">
        <f ca="1">IFERROR(NOW()-F4,"")</f>
        <v>0.18590416666847887</v>
      </c>
      <c r="H4" s="124">
        <v>45954.858275462961</v>
      </c>
      <c r="I4" s="120" t="str">
        <f>IFERROR(VLOOKUP(D4,DB!A:F,6,0),"")</f>
        <v>Generator-SG</v>
      </c>
      <c r="J4" s="120" t="str">
        <f>IFERROR(VLOOKUP(D4,DB!A:G,7,0),"")</f>
        <v>Dead</v>
      </c>
      <c r="K4" s="126" t="s">
        <v>39094</v>
      </c>
      <c r="L4" s="122" t="str">
        <f>IFERROR(VLOOKUP(D4,DB!A:I,9,0),"")</f>
        <v>Latis</v>
      </c>
    </row>
    <row r="5" spans="1:16" ht="15" customHeight="1">
      <c r="A5" s="120" t="s">
        <v>39095</v>
      </c>
      <c r="B5" s="120" t="str">
        <f>IFERROR(VLOOKUP(D5,DB!A:K,11,0),"")</f>
        <v>R4</v>
      </c>
      <c r="C5" s="121">
        <v>5</v>
      </c>
      <c r="D5" s="122" t="s">
        <v>23357</v>
      </c>
      <c r="E5" s="99" t="s">
        <v>39081</v>
      </c>
      <c r="F5" s="124">
        <v>45954.955555555556</v>
      </c>
      <c r="G5" s="125">
        <f ca="1">IFERROR(NOW()-F5,"")</f>
        <v>9.4237500001327135E-2</v>
      </c>
      <c r="H5" s="124">
        <v>45954.950370370374</v>
      </c>
      <c r="I5" s="120" t="str">
        <f>IFERROR(VLOOKUP(D5,DB!A:F,6,0),"")</f>
        <v>Generator-DG</v>
      </c>
      <c r="J5" s="120" t="str">
        <f>IFERROR(VLOOKUP(D5,DB!A:G,7,0),"")</f>
        <v>Good</v>
      </c>
      <c r="K5" s="126" t="s">
        <v>39096</v>
      </c>
      <c r="L5" s="122" t="str">
        <f>IFERROR(VLOOKUP(D5,DB!A:I,9,0),"")</f>
        <v>Latis</v>
      </c>
    </row>
    <row r="6" spans="1:16" ht="15" customHeight="1">
      <c r="A6" s="120"/>
      <c r="B6" s="120" t="str">
        <f>IFERROR(VLOOKUP(D6,DB!A:K,11,0),"")</f>
        <v/>
      </c>
      <c r="C6" s="121"/>
      <c r="D6" s="94"/>
      <c r="E6" s="99"/>
      <c r="F6" s="124"/>
      <c r="G6" s="125">
        <f ca="1">IFERROR(NOW()-F6,"")</f>
        <v>45955.049793055558</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45955.049793055558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45955.049793055558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45955.049793055558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45955.049793055558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45955.049793055558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45955.049793055558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45955.049793055558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45955.049793055558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45955.049793055558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45955.049793055558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45955.049793055558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45955.049793055558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45955.049793055558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45955.049793055558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45955.049793055558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45955.049793055558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45955.049793055558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45955.049793055558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45955.049793055558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45955.049793055558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45955.049793055558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45955.049793055558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45955.049793055558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45955.049793055558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45955.049793055558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45955.049793055558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45955.049793055558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45955.049793055558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45955.049793055558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45955.049793055558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45955.049793055558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45955.049793055558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45955.049793055558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45955.049793055558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45955.049793055558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45955.049793055558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45955.049793055558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45955.049793055558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45955.049793055558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45955.049793055558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45955.049793055558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45955.049793055558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45955.049793055558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45955.049793055558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45955.049793055558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45955.049793055558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45955.049793055558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45955.049793055558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45955.049793055558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45955.049793055558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45955.049793055558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45955.049793055558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45955.049793055558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45955.049793055558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45955.049793055558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45955.049793055558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45955.049793055558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45955.049793055558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45955.049793055558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45955.049793055558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45955.049793055558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45955.049793055558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45955.049793055558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45955.049793055558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45955.049793055558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45955.049793055558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45955.049793055558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45955.049793055558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45955.049793055558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45955.049793055558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45955.049793055558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45955.049793055558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45955.049793055558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45955.049793055558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45955.049793055558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45955.049793055558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45955.049793055558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45955.049793055558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45955.049793055558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45955.049793055558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45955.049793055558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45955.049793055558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45955.049793055558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45955.049793055558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45955.049793055558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45955.049793055558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45955.049793055558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45955.049793055558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45955.049793055558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45955.049793055558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45955.049793055558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45955.049793055558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45955.049793055558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45955.049793055558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45955.049793055558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45955.049793055558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45955.049793055558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45955.049793055558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45955.049793055558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45955.049793055558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45955.049793055558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45955.049793055558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45955.049793055558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45955.049793055558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45955.049793055558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45955.049793055558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45955.049793055558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45955.049793055558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45955.049793055558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45955.049793055558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45955.049793055558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45955.049793055558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45955.049793055558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45955.049793055558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45955.049793055558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45955.049793055558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45955.049793055558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45955.049793055558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45955.049793055558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45955.049793055558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45955.049793055558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45955.049793055558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45955.049793055558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45955.049793055558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45955.049793055558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45955.049793055558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45955.049793055558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45955.049793055558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45955.049793055558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45955.049793055558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45955.049793055558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45955.049793055558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45955.049793055558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45955.049793055558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45955.049793055558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45955.049793055558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45955.049793055558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45955.049793055558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45955.049793055558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45955.049793055558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45955.049793055558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45955.049793055558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45955.049793055558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45955.049793055558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45955.049793055558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45955.049793055558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45955.049793055558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45955.049793055558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45955.049793055558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45955.049793055558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45955.049793055558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45955.049793055558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45955.049793055558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45955.049793055558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45955.049793055558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45955.049793055558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45955.049793055558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45955.049793055558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45955.049793055558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45955.049793055558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45955.049793055558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45955.049793055558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45955.049793055558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45955.049793055558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45955.049793055558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45955.049793055558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45955.049793055558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45955.049793055558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45955.049793055558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45955.049793055558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45955.049793055558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45955.049793055558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45955.049793055558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45955.049793055558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45955.049793055558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45955.049793055558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45955.049793055558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45955.049793055558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45955.049793055558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45955.049793055558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45955.049793055558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45955.049793055558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45955.049793055558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45955.049793055558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45955.049793055558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45955.049793055558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45955.049793055558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45955.049793055558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45955.049793055558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45955.049793055558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45955.049793055558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45955.049793055558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45955.049793055558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45955.049793055558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45955.049793055558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45955.049793055558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45955.049793055558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45955.049793055558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45955.049793055558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45955.049793055558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45955.049793055558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45955.049793055558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45955.049793055558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45955.049793055558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45955.049793055558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45955.049793055558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45955.049793055558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45955.049793055558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45955.049793055558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45955.049793055558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45955.049793055558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45955.049793055558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45955.049793055558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45955.049793055558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45955.049793055558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45955.049793055558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45955.049793055558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45955.049793055558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45955.049793055558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45955.049793055558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45955.049793055558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45955.049793055558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45955.049793055558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45955.049793055558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45955.049793055558</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45955.049793055558</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63.217732870369218</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28.860915740740893</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6.3886819444451248</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0.60015185185329756</v>
      </c>
      <c r="H5" s="154">
        <v>45954.369560185187</v>
      </c>
      <c r="I5" s="153" t="str">
        <f>IFERROR(VLOOKUP(D5,DB!A:F,6,0),"")</f>
        <v>SCECO</v>
      </c>
      <c r="J5" s="153" t="str">
        <f>IFERROR(VLOOKUP(D5,DB!A:G,7,0),"")</f>
        <v>Good</v>
      </c>
      <c r="K5" s="153" t="s">
        <v>39104</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45955.049793055558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45955.049793055558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45955.049793055558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45955.049793055558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45955.049793055558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45955.049793055558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45955.049793055558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45955.049793055558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45955.049793055558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45955.049793055558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45955.049793055558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45955.049793055558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45955.049793055558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45955.049793055558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45955.049793055558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45955.049793055558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45955.049793055558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45955.049793055558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45955.049793055558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45955.049793055558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45955.049793055558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45955.049793055558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45955.049793055558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45955.049793055558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45955.049793055558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45955.049793055558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45955.049793055558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45955.049793055558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45955.049793055558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45955.049793055558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45955.049793055558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45955.049793055558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45955.049793055558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45955.049793055558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45955.049793055558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45955.049793055558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45955.049793055558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45955.049793055558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45955.049793055558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45955.049793055558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45955.049793055558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45955.049793055558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45955.049793055558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45955.049793055558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45955.049793055558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45955.049793055558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45955.049793055558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45955.049793055558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45955.049793055558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45955.049793055558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45955.049793055558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45955.049793055558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45955.049793055558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45955.049793055558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45955.049793055558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45955.049793055558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45955.049793055558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45955.049793055558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45955.049793055558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45955.049793055558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45955.049793055558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45955.049793055558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45955.049793055558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45955.049793055558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45955.049793055558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45955.049793055558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45955.049793055558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45955.049793055558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45955.049793055558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45955.049793055558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45955.049793055558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45955.049793055558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45955.049793055558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45955.049793055558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45955.049793055558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45955.049793055558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45955.049793055558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45955.049793055558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45955.049793055558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45955.049793055558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45955.049793055558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45955.049793055558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45955.049793055558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45955.049793055558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45955.049793055558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45955.049793055558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45955.049793055558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45955.049793055558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45955.049793055558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45955.049793055558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45955.049793055558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45955.049793055558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45955.049793055558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45955.049793055558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45955.049793055558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45955.049793055558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45955.049793055558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45955.049793055558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45955.049793055558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45955.049793055558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45955.049793055558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45955.049793055558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45955.049793055558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45955.049793055558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45955.049793055558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45955.049793055558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45955.049793055558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45955.049793055558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45955.049793055558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45955.049793055558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45955.049793055558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45955.049793055558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45955.049793055558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45955.049793055558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45955.049793055558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45955.049793055558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45955.049793055558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45955.049793055558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45955.049793055558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45955.049793055558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45955.049793055558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45955.049793055558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45955.049793055558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45955.049793055558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45955.049793055558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45955.049793055558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45955.049793055558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45955.049793055558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45955.049793055558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45955.049793055558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45955.049793055558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45955.049793055558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45955.049793055558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45955.049793055558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45955.049793055558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45955.049793055558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45955.049793055558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45955.049793055558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45955.049793055558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45955.049793055558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45955.049793055558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45955.049793055558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45955.049793055558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45955.049793055558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45955.049793055558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45955.049793055558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45955.049793055558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45955.049793055558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45955.049793055558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45955.049793055558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45955.049793055558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45955.049793055558</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45955.049793055558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45955.049793055558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45955.049793055558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45955.049793055558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45955.049793055558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45955.049793055558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45955.049793055558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45955.049793055558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45955.049793055558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45955.049793055558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45955.049793055558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45955.049793055558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45955.049793055558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45955.049793055558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45955.049793055558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45955.049793055558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45955.049793055558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45955.049793055558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45955.049793055558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45955.049793055558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45955.049793055558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45955.049793055558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45955.049793055558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45955.049793055558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45955.049793055558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45955.049793055558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45955.049793055558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45955.049793055558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45955.049793055558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45955.049793055558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45955.049793055558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45955.049793055558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45955.049793055558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45955.049793055558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45955.049793055558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45955.049793055558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45955.049793055558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45955.049793055558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45955.049793055558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45955.049793055558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45955.049793055558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45955.049793055558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45955.049793055558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45955.049793055558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45955.049793055558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45955.049793055558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45955.049793055558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45955.049793055558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45955.049793055558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45955.049793055558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45955.049793055558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45955.049793055558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45955.049793055558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45955.049793055558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45955.049793055558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45955.049793055558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45955.049793055558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45955.049793055558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45955.049793055558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45955.049793055558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45955.049793055558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45955.049793055558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45955.049793055558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45955.049793055558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45955.049793055558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45955.049793055558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45955.049793055558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45955.049793055558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45955.049793055558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45955.049793055558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45955.049793055558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45955.049793055558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45955.049793055558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45955.049793055558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45955.049793055558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45955.049793055558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45955.049793055558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45955.049793055558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45955.049793055558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45955.049793055558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45955.049793055558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45955.049793055558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45955.049793055558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45955.049793055558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45955.049793055558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45955.049793055558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45955.049793055558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45955.049793055558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45955.049793055558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45955.049793055558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45955.049793055558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45955.049793055558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45955.049793055558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45955.049793055558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45955.049793055558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45955.049793055558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45955.049793055558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45955.049793055558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45955.049793055558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45955.049793055558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45955.049793055558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45955.049793055558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45955.049793055558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45955.049793055558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45955.049793055558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45955.049793055558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45955.049793055558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45955.049793055558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45955.049793055558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45955.049793055558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45955.049793055558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45955.049793055558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45955.049793055558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45955.049793055558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45955.049793055558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45955.049793055558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45955.049793055558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45955.049793055558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45955.049793055558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45955.049793055558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45955.049793055558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45955.049793055558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45955.049793055558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45955.049793055558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45955.049793055558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45955.049793055558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45955.049793055558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45955.049793055558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45955.049793055558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45955.049793055558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45955.049793055558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45955.049793055558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45955.049793055558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45955.049793055558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45955.049793055558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45955.049793055558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45955.049793055558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45955.049793055558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45955.049793055558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45955.049793055558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45955.049793055558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45955.049793055558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45955.049793055558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45955.049793055558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45955.049793055558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45955.049793055558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45955.049793055558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45955.049793055558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45955.049793055558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45955.049793055558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45955.049793055558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45955.049793055558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45955.049793055558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45955.049793055558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45955.049793055558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45955.049793055558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45955.049793055558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45955.049793055558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45955.049793055558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45955.049793055558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45955.049793055558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45955.049793055558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45955.049793055558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45955.049793055558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45955.049793055558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45955.049793055558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45955.049793055558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45955.049793055558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45955.049793055558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45955.049793055558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45955.049793055558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45955.049793055558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45955.049793055558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45955.049793055558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45955.049793055558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45955.049793055558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45955.049793055558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45955.049793055558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45955.049793055558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45955.049793055558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45955.049793055558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45955.049793055558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45955.049793055558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45955.049793055558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45955.049793055558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45955.049793055558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45955.049793055558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45955.049793055558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45955.049793055558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45955.049793055558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45955.049793055558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45955.049793055558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45955.049793055558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45955.049793055558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45955.049793055558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45955.049793055558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45955.049793055558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45955.049793055558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45955.049793055558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45955.049793055558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45955.049793055558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45955.049793055558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45955.049793055558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45955.049793055558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45955.049793055558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45955.049793055558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45955.049793055558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45955.049793055558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45955.049793055558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45955.049793055558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45955.049793055558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45955.049793055558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45955.049793055558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45955.049793055558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45955.049793055558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45955.049793055558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45955.049793055558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45955.049793055558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45955.049793055558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45955.049793055558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45955.049793055558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45955.049793055558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45955.049793055558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45955.049793055558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45955.049793055558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45955.049793055558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45955.049793055558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45955.049793055558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45955.049793055558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45955.049793055558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45955.049793055558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45955.049793055558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45955.049793055558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45955.049793055558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45955.049793055558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45955.049793055558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45955.049793055558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45955.049793055558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45955.049793055558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45955.049793055558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45955.049793055558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45955.049793055558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45955.049793055558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45955.049793055558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45955.049793055558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45955.049793055558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45955.049793055558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45955.049793055558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45955.049793055558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45955.049793055558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45955.049793055558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45955.049793055558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45955.049793055558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45955.049793055558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45955.049793055558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45955.049793055558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45955.049793055558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45955.049793055558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45955.049793055558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45955.049793055558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45955.049793055558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45955.049793055558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45955.049793055558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45955.049793055558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45955.049793055558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45955.049793055558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45955.049793055558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45955.049793055558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45955.049793055558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45955.049793055558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45955.049793055558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45955.049793055558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45955.049793055558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45955.049793055558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45955.049793055558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45955.049793055558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45955.049793055558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45955.049793055558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45955.049793055558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45955.049793055558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45955.049793055558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45955.049793055558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45955.049793055558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45955.049793055558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45955.049793055558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45955.049793055558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45955.049793055558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45955.049793055558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45955.049793055558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45955.049793055558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45955.049793055558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45955.049793055558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45955.049793055558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45955.049793055558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45955.049793055558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45955.049793055558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45955.049793055558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45955.049793055558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45955.049793055558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45955.049793055558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45955.049793055558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45955.049793055558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45955.049793055558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45955.049793055558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45955.049793055558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45955.049793055558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45955.049793055558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45955.049793055558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45955.049793055558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45955.049793055558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45955.049793055558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45955.049793055558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45955.049793055558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45955.049793055558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45955.049793055558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45955.049793055558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45955.049793055558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45955.049793055558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45955.049793055558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45955.049793055558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45955.049793055558</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2"/>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2</v>
      </c>
      <c r="D2" s="104" t="s">
        <v>33125</v>
      </c>
      <c r="E2" s="107" t="s">
        <v>39081</v>
      </c>
      <c r="F2" s="108">
        <v>45955.013009259259</v>
      </c>
      <c r="G2" s="77">
        <f ca="1">IFERROR(NOW()-F2,"-")</f>
        <v>3.6783796298550442E-2</v>
      </c>
      <c r="H2" s="108">
        <v>45955.002210648148</v>
      </c>
      <c r="I2" s="104" t="str">
        <f>IFERROR(VLOOKUP(D2,DB!A:F,6,0),"")</f>
        <v>SCECO</v>
      </c>
      <c r="J2" s="103" t="str">
        <f>IFERROR(VLOOKUP(D2,DB!A:G,7,0),"")</f>
        <v>Dead</v>
      </c>
      <c r="K2" s="109" t="s">
        <v>39106</v>
      </c>
      <c r="L2" s="110" t="str">
        <f>IFERROR(VLOOKUP(D2,DB!A:I,9,0),"")</f>
        <v>Latis</v>
      </c>
    </row>
    <row r="3" spans="1:16383" ht="31.5" customHeight="1">
      <c r="A3" s="105"/>
      <c r="B3" s="104" t="str">
        <f>IFERROR(VLOOKUP(D3,DB!A:K,11,0),"")</f>
        <v/>
      </c>
      <c r="C3" s="106"/>
      <c r="D3" s="104"/>
      <c r="E3" s="107"/>
      <c r="F3" s="108"/>
      <c r="G3" s="77">
        <f ca="1">IFERROR(NOW()-F3,"-")</f>
        <v>45955.049793055558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45955.049793055558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45955.049793055558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45955.049793055558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45955.049793055558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45955.049793055558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45955.049793055558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45955.049793055558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45955.049793055558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45955.049793055558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45955.049793055558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45955.049793055558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45955.049793055558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45955.049793055558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45955.049793055558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45955.049793055558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45955.049793055558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45955.049793055558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45955.049793055558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45955.049793055558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45955.049793055558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45955.049793055558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45955.049793055558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45955.049793055558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45955.049793055558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45955.049793055558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45955.049793055558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45955.049793055558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45955.049793055558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45955.049793055558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45955.049793055558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45955.049793055558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45955.049793055558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45955.049793055558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45955.049793055558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45955.049793055558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45955.049793055558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45955.049793055558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45955.049793055558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45955.049793055558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45955.049793055558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45955.049793055558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45955.049793055558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45955.049793055558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45955.049793055558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45955.049793055558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45955.049793055558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45955.049793055558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45955.049793055558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45955.049793055558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45955.049793055558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45955.049793055558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45955.049793055558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45955.049793055558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45955.049793055558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45955.049793055558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45955.049793055558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45955.049793055558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45955.049793055558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45955.049793055558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45955.049793055558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45955.049793055558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45955.049793055558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45955.049793055558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45955.049793055558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45955.049793055558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45955.049793055558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45955.049793055558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45955.049793055558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45955.049793055558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45955.049793055558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45955.049793055558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45955.049793055558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45955.049793055558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45955.049793055558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45955.049793055558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45955.049793055558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45955.049793055558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45955.049793055558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45955.049793055558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45955.049793055558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45955.049793055558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45955.049793055558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45955.049793055558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45955.049793055558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45955.049793055558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45955.049793055558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45955.049793055558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45955.049793055558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45955.049793055558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45955.049793055558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45955.049793055558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45955.049793055558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45955.049793055558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45955.049793055558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45955.049793055558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45955.049793055558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45955.049793055558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45955.049793055558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45955.049793055558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45955.049793055558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45955.049793055558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45955.049793055558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45955.049793055558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45955.049793055558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45955.049793055558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45955.049793055558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45955.049793055558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45955.049793055558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45955.049793055558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45955.049793055558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45955.049793055558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45955.049793055558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45955.049793055558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45955.049793055558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45955.049793055558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45955.049793055558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45955.049793055558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45955.049793055558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45955.049793055558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45955.049793055558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45955.049793055558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45955.049793055558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45955.049793055558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45955.049793055558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45955.049793055558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45955.049793055558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45955.049793055558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45955.049793055558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45955.049793055558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45955.049793055558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45955.049793055558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45955.049793055558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45955.049793055558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45955.049793055558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45955.049793055558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45955.049793055558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45955.049793055558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45955.049793055558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45955.049793055558</v>
      </c>
      <c r="H142" s="108"/>
      <c r="I142" s="104" t="str">
        <f>IFERROR(VLOOKUP(D142,DB!A:F,6,0),"")</f>
        <v/>
      </c>
      <c r="J142" s="103" t="str">
        <f>IFERROR(VLOOKUP(D142,DB!A:G,7,0),"")</f>
        <v/>
      </c>
      <c r="K142" s="109"/>
      <c r="L142" s="110" t="str">
        <f>IFERROR(VLOOKUP(D142,DB!A:I,9,0),"")</f>
        <v/>
      </c>
    </row>
  </sheetData>
  <dataValidations count="2">
    <dataValidation allowBlank="1" showInputMessage="1" showErrorMessage="1" sqref="E1" xr:uid="{380493DB-286A-4683-AF55-C78F04945A49}"/>
    <dataValidation type="list" allowBlank="1" showInputMessage="1" showErrorMessage="1" sqref="E2:E1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2025-10-24T22:13:45Z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