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27" documentId="13_ncr:1_{F6CB121F-512D-4AA6-A0C1-0FB36C537598}" xr6:coauthVersionLast="47" xr6:coauthVersionMax="47" xr10:uidLastSave="{D2DDC778-33AB-4ACC-91D4-B520F767491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<sst xmlns="http://schemas.openxmlformats.org/spreadsheetml/2006/main" count="180294" uniqueCount="39131">
  <si>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</si>
  <si>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</si>
  <si>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</si>
  <si>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</si>
  <si>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</si>
  <si>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</si>
  <si>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</si>
  <si>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</si>
  <si>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</si>
  <si>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</si>
  <si>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</si>
  <si>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</si>
  <si>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</si>
  <si>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</si>
  <si>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</si>
  <si>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</si>
  <si>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</si>
  <si>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</si>
  <si>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</si>
  <si>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</si>
  <si>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</si>
  <si>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</si>
  <si>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</si>
  <si>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</si>
  <si>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</si>
  <si>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</si>
  <si>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</si>
  <si>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</si>
  <si>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</si>
  <si>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</si>
  <si>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</si>
  <si>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</si>
  <si>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</si>
  <si>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</si>
  <si>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</si>
  <si>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</si>
  <si>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</si>
  <si>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</si>
  <si>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</si>
  <si>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</si>
  <si>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</si>
  <si>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</si>
  <si>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</si>
  <si>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</si>
  <si>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</si>
  <si>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</si>
  <si>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</si>
  <si>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</si>
  <si>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</si>
  <si>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</si>
  <si>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</si>
  <si>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</si>
  <si>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</si>
  <si>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</si>
  <si>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</si>
  <si>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</si>
  <si>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</si>
  <si>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</si>
  <si>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</si>
  <si>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</si>
  <si>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</si>
  <si>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</si>
  <si>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</si>
  <si>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</si>
  <si>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</si>
  <si>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</si>
  <si>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</si>
  <si>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</si>
  <si>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</si>
  <si>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</si>
  <si>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</si>
  <si>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</si>
  <si>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</si>
  <si>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</si>
  <si>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</si>
  <si>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</si>
  <si>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</si>
  <si>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</si>
  <si>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</si>
  <si>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</si>
  <si>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</si>
  <si>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</si>
  <si>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</si>
  <si>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</si>
  <si>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</si>
  <si>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</si>
  <si>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</si>
  <si>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</si>
  <si>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</si>
  <si>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</si>
  <si>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</si>
  <si>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</si>
  <si>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</si>
  <si>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</si>
  <si>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</si>
  <si>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</si>
  <si>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</si>
  <si>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</si>
  <si>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</si>
  <si>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</si>
  <si>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</si>
  <si>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</si>
  <si>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</si>
  <si>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</si>
  <si>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</si>
  <si>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</si>
  <si>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</si>
  <si>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</si>
  <si>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</si>
  <si>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</si>
  <si>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</si>
  <si>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</si>
  <si>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</si>
  <si>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</si>
  <si>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</si>
  <si>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</si>
  <si>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</si>
  <si>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</si>
  <si>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</si>
  <si>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</si>
  <si>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</si>
  <si>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</si>
  <si>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</si>
  <si>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</si>
  <si>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</si>
  <si>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</si>
  <si>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</si>
  <si>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</si>
  <si>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</si>
  <si>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</si>
  <si>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</si>
  <si>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</si>
  <si>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</si>
  <si>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</si>
  <si>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</si>
  <si>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</si>
  <si>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</si>
  <si>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</si>
  <si>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</si>
  <si>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</si>
  <si>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</si>
  <si>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</si>
  <si>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</si>
  <si>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</si>
  <si>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</si>
  <si>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</si>
  <si>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</si>
  <si>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</si>
  <si>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</si>
  <si>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</si>
  <si>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</si>
  <si>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</si>
  <si>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</si>
  <si>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</si>
  <si>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</si>
  <si>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</si>
  <si>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</si>
  <si>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</si>
  <si>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</si>
  <si>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</si>
  <si>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</si>
  <si>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</si>
  <si>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</si>
  <si>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</si>
  <si>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</si>
  <si>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</si>
  <si>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</si>
  <si>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</si>
  <si>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</si>
  <si>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</si>
  <si>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</si>
  <si>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</si>
  <si>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</si>
  <si>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</si>
  <si>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</si>
  <si>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</si>
  <si>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</si>
  <si>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</si>
  <si>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</si>
  <si>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</si>
  <si>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</si>
  <si>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</si>
  <si>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</si>
  <si>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</si>
  <si>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</si>
  <si>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</si>
  <si>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</si>
  <si>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</si>
  <si>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</si>
  <si>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</si>
  <si>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</si>
  <si>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</si>
  <si>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</si>
  <si>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</si>
  <si>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</si>
  <si>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</si>
  <si>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</si>
  <si>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</si>
  <si>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</si>
  <si>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</si>
  <si>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</si>
  <si>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</si>
  <si>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</si>
  <si>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</si>
  <si>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</si>
  <si>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</si>
  <si>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</si>
  <si>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</si>
  <si>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</si>
  <si>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</si>
  <si>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</si>
  <si>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</si>
  <si>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</si>
  <si>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</si>
  <si>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</si>
  <si>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</si>
  <si>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</si>
  <si>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</si>
  <si>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</si>
  <si>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</si>
  <si>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</si>
  <si>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</si>
  <si>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</si>
  <si>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</si>
  <si>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</si>
  <si>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</si>
  <si>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</si>
  <si>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</si>
  <si>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</si>
  <si>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</si>
  <si>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</si>
  <si>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</si>
  <si>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</si>
  <si>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</si>
  <si>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</si>
  <si>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</si>
  <si>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</si>
  <si>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</si>
  <si>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</si>
  <si>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</si>
  <si>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</si>
  <si>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</si>
  <si>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</si>
  <si>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</si>
  <si>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</si>
  <si>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</si>
  <si>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</si>
  <si>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</si>
  <si>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</si>
  <si>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</si>
  <si>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</si>
  <si>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</si>
  <si>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</si>
  <si>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</si>
  <si>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</si>
  <si>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</si>
  <si>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</si>
  <si>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</si>
  <si>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</si>
  <si>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</si>
  <si>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</si>
  <si>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</si>
  <si>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</si>
  <si>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</si>
  <si>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</si>
  <si>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</si>
  <si>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</si>
  <si>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</si>
  <si>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</si>
  <si>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</si>
  <si>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</si>
  <si>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</si>
  <si>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</si>
  <si>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</si>
  <si>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</si>
  <si>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</si>
  <si>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</si>
  <si>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</si>
  <si>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</si>
  <si>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</si>
  <si>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</si>
  <si>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</si>
  <si>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</si>
  <si>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</si>
  <si>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</si>
  <si>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</si>
  <si>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</si>
  <si>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</si>
  <si>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</si>
  <si>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</si>
  <si>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</si>
  <si>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</si>
  <si>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</si>
  <si>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</si>
  <si>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</si>
  <si>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</si>
  <si>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</si>
  <si>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</si>
  <si>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</si>
  <si>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</si>
  <si>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</si>
  <si>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</si>
  <si>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</si>
  <si>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</si>
  <si>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</si>
  <si>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</si>
  <si>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</si>
  <si>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</si>
  <si>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</si>
  <si>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</si>
  <si>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</si>
  <si>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</si>
  <si>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</si>
  <si>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</si>
  <si>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</si>
  <si>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</si>
  <si>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</si>
  <si>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</si>
  <si>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</si>
  <si>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</si>
  <si>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</si>
  <si>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</si>
  <si>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</si>
  <si>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</si>
  <si>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</si>
  <si>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</si>
  <si>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</si>
  <si>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</si>
  <si>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</si>
  <si>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</si>
  <si>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</si>
  <si>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</si>
  <si>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</si>
  <si>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</si>
  <si>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</si>
  <si>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</si>
  <si>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</si>
  <si>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</si>
  <si>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</si>
  <si>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</si>
  <si>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</si>
  <si>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</si>
  <si>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</si>
  <si>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</si>
  <si>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</si>
  <si>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</si>
  <si>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</si>
  <si>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</si>
  <si>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</si>
  <si>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</si>
  <si>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</si>
  <si>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</si>
  <si>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</si>
  <si>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</si>
  <si>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</si>
  <si>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</si>
  <si>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</si>
  <si>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</si>
  <si>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</si>
  <si>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</si>
  <si>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</si>
  <si>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</si>
  <si>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</si>
  <si>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</si>
  <si>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</si>
  <si>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</si>
  <si>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</si>
  <si>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</si>
  <si>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</si>
  <si>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</si>
  <si>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</si>
  <si>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</si>
  <si>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</si>
  <si>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</si>
  <si>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</si>
  <si>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</si>
  <si>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</si>
  <si>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</si>
  <si>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</si>
  <si>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</si>
  <si>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</si>
  <si>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</si>
  <si>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</si>
  <si>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</si>
  <si>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</si>
  <si>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</si>
  <si>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</si>
  <si>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</si>
  <si>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</si>
  <si>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</si>
  <si>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</si>
  <si>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</si>
  <si>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</si>
  <si>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</si>
  <si>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</si>
  <si>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</si>
  <si>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</si>
  <si>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</si>
  <si>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</si>
  <si>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</si>
  <si>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</si>
  <si>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</si>
  <si>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</si>
  <si>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</si>
  <si>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</si>
  <si>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</si>
  <si>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</si>
  <si>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</si>
  <si>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</si>
  <si>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</si>
  <si>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</si>
  <si>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</si>
  <si>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</si>
  <si>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</si>
  <si>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</si>
  <si>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</si>
  <si>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</si>
  <si>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</si>
  <si>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</si>
  <si>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</si>
  <si>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</si>
  <si>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</si>
  <si>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</si>
  <si>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</si>
  <si>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</si>
  <si>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</si>
  <si>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</si>
  <si>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</si>
  <si>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</si>
  <si>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</si>
  <si>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</si>
  <si>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</si>
  <si>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</si>
  <si>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</si>
  <si>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</si>
  <si>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</si>
  <si>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</si>
  <si>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</si>
  <si>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</si>
  <si>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</si>
  <si>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</si>
  <si>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</si>
  <si>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</si>
  <si>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</si>
  <si>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</si>
  <si>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</si>
  <si>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</si>
  <si>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</si>
  <si>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</si>
  <si>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</si>
  <si>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</si>
  <si>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</si>
  <si>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</si>
  <si>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</si>
  <si>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</si>
  <si>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</si>
  <si>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</si>
  <si>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</si>
  <si>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</si>
  <si>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</si>
  <si>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</si>
  <si>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</si>
  <si>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</si>
  <si>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</si>
  <si>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</si>
  <si>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</si>
  <si>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</si>
  <si>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</si>
  <si>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</si>
  <si>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</si>
  <si>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</si>
  <si>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</si>
  <si>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</si>
  <si>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</si>
  <si>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</si>
  <si>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</si>
  <si>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</si>
  <si>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</si>
  <si>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</si>
  <si>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</si>
  <si>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</si>
  <si>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</si>
  <si>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</si>
  <si>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</si>
  <si>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</si>
  <si>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</si>
  <si>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</si>
  <si>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</si>
  <si>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</si>
  <si>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</si>
  <si>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</si>
  <si>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</si>
  <si>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</si>
  <si>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</si>
  <si>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</si>
  <si>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</si>
  <si>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</si>
  <si>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</si>
  <si>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</si>
  <si>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</si>
  <si>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</si>
  <si>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</si>
  <si>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</si>
  <si>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</si>
  <si>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</si>
  <si>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</si>
  <si>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</si>
  <si>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</si>
  <si>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</si>
  <si>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</si>
  <si>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</si>
  <si>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</si>
  <si>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</si>
  <si>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</si>
  <si>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</si>
  <si>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</si>
  <si>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</si>
  <si>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</si>
  <si>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</si>
  <si>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</si>
  <si>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</si>
  <si>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</si>
  <si>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</si>
  <si>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</si>
  <si>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</si>
  <si>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</si>
  <si>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</si>
  <si>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</si>
  <si>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</si>
  <si>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</si>
  <si>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</si>
  <si>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</si>
  <si>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</si>
  <si>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</si>
  <si>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</si>
  <si>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</si>
  <si>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</si>
  <si>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</si>
  <si>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</si>
  <si>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</si>
  <si>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</si>
  <si>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</si>
  <si>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</si>
  <si>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</si>
  <si>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</si>
  <si>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</si>
  <si>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</si>
  <si>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</si>
  <si>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</si>
  <si>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</si>
  <si>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</si>
  <si>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</si>
  <si>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</si>
  <si>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</si>
  <si>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</si>
  <si>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</si>
  <si>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</si>
  <si>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</si>
  <si>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</si>
  <si>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</si>
  <si>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</si>
  <si>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</si>
  <si>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</si>
  <si>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</si>
  <si>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</si>
  <si>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</si>
  <si>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</si>
  <si>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</si>
  <si>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</si>
  <si>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</si>
  <si>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</si>
  <si>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</si>
  <si>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</si>
  <si>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</si>
  <si>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</si>
  <si>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</si>
  <si>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</si>
  <si>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</si>
  <si>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</si>
  <si>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</si>
  <si>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</si>
  <si>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</si>
  <si>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</si>
  <si>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</si>
  <si>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</si>
  <si>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</si>
  <si>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</si>
  <si>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</si>
  <si>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</si>
  <si>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</si>
  <si>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</si>
  <si>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</si>
  <si>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</si>
  <si>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</si>
  <si>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</si>
  <si>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</si>
  <si>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</si>
  <si>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</si>
  <si>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</si>
  <si>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</si>
  <si>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</si>
  <si>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</si>
  <si>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</si>
  <si>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</si>
  <si>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</si>
  <si>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</si>
  <si>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</si>
  <si>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</si>
  <si>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</si>
  <si>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</si>
  <si>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</si>
  <si>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</si>
  <si>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</si>
  <si>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</si>
  <si>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</si>
  <si>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</si>
  <si>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</si>
  <si>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</si>
  <si>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</si>
  <si>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</si>
  <si>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</si>
  <si>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</si>
  <si>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</si>
  <si>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</si>
  <si>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</si>
  <si>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</si>
  <si>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</si>
  <si>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</si>
  <si>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</si>
  <si>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</si>
  <si>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</si>
  <si>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</si>
  <si>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</si>
  <si>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</si>
  <si>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</si>
  <si>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</si>
  <si>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</si>
  <si>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</si>
  <si>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</si>
  <si>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</si>
  <si>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</si>
  <si>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</si>
  <si>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</si>
  <si>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</si>
  <si>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</si>
  <si>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</si>
  <si>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</si>
  <si>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</si>
  <si>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</si>
  <si>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</si>
  <si>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</si>
  <si>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</si>
  <si>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</si>
  <si>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</si>
  <si>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</si>
  <si>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</si>
  <si>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</si>
  <si>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</si>
  <si>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</si>
  <si>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</si>
  <si>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</si>
  <si>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</si>
  <si>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</si>
  <si>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</si>
  <si>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</si>
  <si>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</si>
  <si>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</si>
  <si>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</si>
  <si>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</si>
  <si>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</si>
  <si>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</si>
  <si>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</si>
  <si>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</si>
  <si>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</si>
  <si>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</si>
  <si>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</si>
  <si>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</si>
  <si>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</si>
  <si>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</si>
  <si>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</si>
  <si>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</si>
  <si>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</si>
  <si>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</si>
  <si>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</si>
  <si>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</si>
  <si>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</si>
  <si>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</si>
  <si>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</si>
  <si>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</si>
  <si>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</si>
  <si>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</si>
  <si>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</si>
  <si>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</si>
  <si>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</si>
  <si>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</si>
  <si>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</si>
  <si>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</si>
  <si>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</si>
  <si>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</si>
  <si>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</si>
  <si>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</si>
  <si>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</si>
  <si>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</si>
  <si>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</si>
  <si>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</si>
  <si>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</si>
  <si>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</si>
  <si>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</si>
  <si>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</si>
  <si>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</si>
  <si>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</si>
  <si>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</si>
  <si>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</si>
  <si>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</si>
  <si>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</si>
  <si>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</si>
  <si>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</si>
  <si>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</si>
  <si>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</si>
  <si>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</si>
  <si>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</si>
  <si>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</si>
  <si>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</si>
  <si>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</si>
  <si>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</si>
  <si>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</si>
  <si>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</si>
  <si>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</si>
  <si>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</si>
  <si>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</si>
  <si>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</si>
  <si>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</si>
  <si>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</si>
  <si>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</si>
  <si>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</si>
  <si>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</si>
  <si>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</si>
  <si>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</si>
  <si>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</si>
  <si>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</si>
  <si>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</si>
  <si>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</si>
  <si>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</si>
  <si>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</si>
  <si>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</si>
  <si>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</si>
  <si>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</si>
  <si>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</si>
  <si>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</si>
  <si>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</si>
  <si>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</si>
  <si>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</si>
  <si>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</si>
  <si>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</si>
  <si>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</si>
  <si>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</si>
  <si>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</si>
  <si>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</si>
  <si>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</si>
  <si>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</si>
  <si>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</si>
  <si>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</si>
  <si>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</si>
  <si>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</si>
  <si>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</si>
  <si>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</si>
  <si>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</si>
  <si>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</si>
  <si>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</si>
  <si>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</si>
  <si>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</si>
  <si>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</si>
  <si>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</si>
  <si>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</si>
  <si>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</si>
  <si>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</si>
  <si>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</si>
  <si>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</si>
  <si>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</si>
  <si>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</si>
  <si>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</si>
  <si>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</si>
  <si>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</si>
  <si>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</si>
  <si>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</si>
  <si>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</si>
  <si>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</si>
  <si>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</si>
  <si>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</si>
  <si>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</si>
  <si>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</si>
  <si>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</si>
  <si>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</si>
  <si>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</si>
  <si>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</si>
  <si>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</si>
  <si>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</si>
  <si>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</si>
  <si>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</si>
  <si>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</si>
  <si>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</si>
  <si>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</si>
  <si>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</si>
  <si>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</si>
  <si>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</si>
  <si>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</si>
  <si>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</si>
  <si>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</si>
  <si>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</si>
  <si>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</si>
  <si>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</si>
  <si>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</si>
  <si>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</si>
  <si>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</si>
  <si>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</si>
  <si>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</si>
  <si>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</si>
  <si>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</si>
  <si>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</si>
  <si>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</si>
  <si>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</si>
  <si>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</si>
  <si>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</si>
  <si>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</si>
  <si>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</si>
  <si>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</si>
  <si>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</si>
  <si>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</si>
  <si>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</si>
  <si>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</si>
  <si>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</si>
  <si>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</si>
  <si>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</si>
  <si>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</si>
  <si>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</si>
  <si>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</si>
  <si>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</si>
  <si>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</si>
  <si>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</si>
  <si>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</si>
  <si>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</si>
  <si>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</si>
  <si>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</si>
  <si>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</si>
  <si>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</si>
  <si>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</si>
  <si>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</si>
  <si>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</si>
  <si>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</si>
  <si>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</si>
  <si>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</si>
  <si>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</si>
  <si>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</si>
  <si>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</si>
  <si>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</si>
  <si>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</si>
  <si>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</si>
  <si>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</si>
  <si>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</si>
  <si>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</si>
  <si>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</si>
  <si>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</si>
  <si>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</si>
  <si>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</si>
  <si>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</si>
  <si>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</si>
  <si>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</si>
  <si>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</si>
  <si>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</si>
  <si>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</si>
  <si>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</si>
  <si>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</si>
  <si>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</si>
  <si>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</si>
  <si>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</si>
  <si>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</si>
  <si>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</si>
  <si>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</si>
  <si>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</si>
  <si>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</si>
  <si>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</si>
  <si>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</si>
  <si>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</si>
  <si>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</si>
  <si>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</si>
  <si>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</si>
  <si>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</si>
  <si>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</si>
  <si>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</si>
  <si>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</si>
  <si>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</si>
  <si>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</si>
  <si>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</si>
  <si>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</si>
  <si>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</si>
  <si>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</si>
  <si>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</si>
  <si>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</si>
  <si>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</si>
  <si>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</si>
  <si>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</si>
  <si>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</si>
  <si>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</si>
  <si>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</si>
  <si>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</si>
  <si>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</si>
  <si>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</si>
  <si>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</si>
  <si>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</si>
  <si>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</si>
  <si>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</si>
  <si>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</si>
  <si>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</si>
  <si>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</si>
  <si>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</si>
  <si>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</si>
  <si>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</si>
  <si>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</si>
  <si>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</si>
  <si>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</si>
  <si>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</si>
  <si>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</si>
  <si>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</si>
  <si>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</si>
  <si>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</si>
  <si>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</si>
  <si>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</si>
  <si>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</si>
  <si>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</si>
  <si>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</si>
  <si>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</si>
  <si>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</si>
  <si>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</si>
  <si>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</si>
  <si>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</si>
  <si>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</si>
  <si>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</si>
  <si>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</si>
  <si>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</si>
  <si>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</si>
  <si>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</si>
  <si>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</si>
  <si>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</si>
  <si>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</si>
  <si>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</si>
  <si>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</si>
  <si>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</si>
  <si>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</si>
  <si>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</si>
  <si>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</si>
  <si>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</si>
  <si>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</si>
  <si>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</si>
  <si>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</si>
  <si>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</si>
  <si>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</si>
  <si>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</si>
  <si>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</si>
  <si>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</si>
  <si>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</si>
  <si>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</si>
  <si>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</si>
  <si>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</si>
  <si>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</si>
  <si>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</si>
  <si>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</si>
  <si>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</si>
  <si>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</si>
  <si>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</si>
  <si>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</si>
  <si>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</si>
  <si>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</si>
  <si>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</si>
  <si>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</si>
  <si>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</si>
  <si>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</si>
  <si>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</si>
  <si>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</si>
  <si>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</si>
  <si>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</si>
  <si>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</si>
  <si>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</si>
  <si>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</si>
  <si>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</si>
  <si>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</si>
  <si>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</si>
  <si>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</si>
  <si>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</si>
  <si>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</si>
  <si>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</si>
  <si>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</si>
  <si>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</si>
  <si>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</si>
  <si>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</si>
  <si>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</si>
  <si>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</si>
  <si>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</si>
  <si>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</si>
  <si>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</si>
  <si>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</si>
  <si>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</si>
  <si>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</si>
  <si>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</si>
  <si>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</si>
  <si>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</si>
  <si>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</si>
  <si>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</si>
  <si>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</si>
  <si>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</si>
  <si>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</si>
  <si>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</si>
  <si>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</si>
  <si>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</si>
  <si>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</si>
  <si>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</si>
  <si>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</si>
  <si>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</si>
  <si>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</si>
  <si>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</si>
  <si>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</si>
  <si>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</si>
  <si>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</si>
  <si>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</si>
  <si>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</si>
  <si>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</si>
  <si>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</si>
  <si>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</si>
  <si>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</si>
  <si>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</si>
  <si>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</si>
  <si>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</si>
  <si>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</si>
  <si>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</si>
  <si>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</si>
  <si>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</si>
  <si>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</si>
  <si>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</si>
  <si>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</si>
  <si>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</si>
  <si>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</si>
  <si>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</si>
  <si>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</si>
  <si>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</si>
  <si>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</si>
  <si>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</si>
  <si>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</si>
  <si>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</si>
  <si>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</si>
  <si>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</si>
  <si>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</si>
  <si>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</si>
  <si>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</si>
  <si>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</si>
  <si>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</si>
  <si>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</si>
  <si>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</si>
  <si>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</si>
  <si>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</si>
  <si>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</si>
  <si>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</si>
  <si>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</si>
  <si>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</si>
  <si>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</si>
  <si>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</si>
  <si>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</si>
  <si>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</si>
  <si>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</si>
  <si>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</si>
  <si>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</si>
  <si>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</si>
  <si>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</si>
  <si>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</si>
  <si>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</si>
  <si>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</si>
  <si>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</si>
  <si>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</si>
  <si>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</si>
  <si>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</si>
  <si>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</si>
  <si>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</si>
  <si>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</si>
  <si>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</si>
  <si>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</si>
  <si>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</si>
  <si>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</si>
  <si>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</si>
  <si>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</si>
  <si>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</si>
  <si>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</si>
  <si>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</si>
  <si>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</si>
  <si>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</si>
  <si>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</si>
  <si>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</si>
  <si>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</si>
  <si>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</si>
  <si>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</si>
  <si>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</si>
  <si>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</si>
  <si>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</si>
  <si>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</si>
  <si>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</si>
  <si>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</si>
  <si>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</si>
  <si>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</si>
  <si>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</si>
  <si>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</si>
  <si>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</si>
  <si>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</si>
  <si>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</si>
  <si>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</si>
  <si>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</si>
  <si>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</si>
  <si>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</si>
  <si>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</si>
  <si>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</si>
  <si>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</si>
  <si>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</si>
  <si>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</si>
  <si>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</si>
  <si>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</si>
  <si>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</si>
  <si>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</si>
  <si>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</si>
  <si>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</si>
  <si>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</si>
  <si>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</si>
  <si>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</si>
  <si>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</si>
  <si>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</si>
  <si>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</si>
  <si>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</si>
  <si>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</si>
  <si>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</si>
  <si>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</si>
  <si>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</si>
  <si>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</si>
  <si>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</si>
  <si>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</si>
  <si>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</si>
  <si>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</si>
  <si>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</si>
  <si>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</si>
  <si>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</si>
  <si>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</si>
  <si>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</si>
  <si>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</si>
  <si>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</si>
  <si>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</si>
  <si>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</si>
  <si>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</si>
  <si>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</si>
  <si>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</si>
  <si>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</si>
  <si>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</si>
  <si>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</si>
  <si>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</si>
  <si>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</si>
  <si>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</si>
  <si>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</si>
  <si>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</si>
  <si>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</si>
  <si>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</si>
  <si>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</si>
  <si>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</si>
  <si>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</si>
  <si>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</si>
  <si>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</si>
  <si>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</si>
  <si>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</si>
  <si>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</si>
  <si>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</si>
  <si>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</si>
  <si>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</si>
  <si>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</si>
  <si>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</si>
  <si>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</si>
  <si>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</si>
  <si>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</si>
  <si>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</si>
  <si>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</si>
  <si>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</si>
  <si>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</si>
  <si>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</si>
  <si>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</si>
  <si>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</si>
  <si>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</si>
  <si>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</si>
  <si>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</si>
  <si>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</si>
  <si>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</si>
  <si>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</si>
  <si>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</si>
  <si>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</si>
  <si>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</si>
  <si>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</si>
  <si>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</si>
  <si>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</si>
  <si>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</si>
  <si>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</si>
  <si>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</si>
  <si>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</si>
  <si>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</si>
  <si>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</si>
  <si>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</si>
  <si>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</si>
  <si>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</si>
  <si>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</si>
  <si>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</si>
  <si>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</si>
  <si>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</si>
  <si>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</si>
  <si>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</si>
  <si>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</si>
  <si>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</si>
  <si>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</si>
  <si>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</si>
  <si>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</si>
  <si>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</si>
  <si>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</si>
  <si>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</si>
  <si>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</si>
  <si>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</si>
  <si>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</si>
  <si>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</si>
  <si>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</si>
  <si>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</si>
  <si>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</si>
  <si>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</si>
  <si>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</si>
  <si>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</si>
  <si>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</si>
  <si>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</si>
  <si>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</si>
  <si>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</si>
  <si>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</si>
  <si>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</si>
  <si>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</si>
  <si>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</si>
  <si>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</si>
  <si>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</si>
  <si>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</si>
  <si>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</si>
  <si>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</si>
  <si>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</si>
  <si>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</si>
  <si>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</si>
  <si>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</si>
  <si>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</si>
  <si>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</si>
  <si>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</si>
  <si>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</si>
  <si>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</si>
  <si>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</si>
  <si>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</si>
  <si>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</si>
  <si>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</si>
  <si>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</si>
  <si>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</si>
  <si>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</si>
  <si>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</si>
  <si>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</si>
  <si>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</si>
  <si>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</si>
  <si>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</si>
  <si>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</si>
  <si>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</si>
  <si>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</si>
  <si>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</si>
  <si>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</si>
  <si>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</si>
  <si>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</si>
  <si>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</si>
  <si>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</si>
  <si>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</si>
  <si>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</si>
  <si>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</si>
  <si>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</si>
  <si>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</si>
  <si>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</si>
  <si>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</si>
  <si>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</si>
  <si>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</si>
  <si>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</si>
  <si>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</si>
  <si>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</si>
  <si>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</si>
  <si>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</si>
  <si>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</si>
  <si>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</si>
  <si>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</si>
  <si>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</si>
  <si>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</si>
  <si>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</si>
  <si>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</si>
  <si>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</si>
  <si>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</si>
  <si>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</si>
  <si>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</si>
  <si>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</si>
  <si>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</si>
  <si>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</si>
  <si>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</si>
  <si>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</si>
  <si>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</si>
  <si>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</si>
  <si>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</si>
  <si>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</si>
  <si>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</si>
  <si>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</si>
  <si>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</si>
  <si>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</si>
  <si>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</si>
  <si>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</si>
  <si>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</si>
  <si>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</si>
  <si>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</si>
  <si>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</si>
  <si>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</si>
  <si>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</si>
  <si>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</si>
  <si>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</si>
  <si>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</si>
  <si>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</si>
  <si>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</si>
  <si>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</si>
  <si>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</si>
  <si>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</si>
  <si>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</si>
  <si>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</si>
  <si>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</si>
  <si>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</si>
  <si>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</si>
  <si>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</si>
  <si>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</si>
  <si>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</si>
  <si>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</si>
  <si>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</si>
  <si>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</si>
  <si>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</si>
  <si>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</si>
  <si>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</si>
  <si>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</si>
  <si>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</si>
  <si>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</si>
  <si>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</si>
  <si>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</si>
  <si>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</si>
  <si>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</si>
  <si>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</si>
  <si>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</si>
  <si>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</si>
  <si>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</si>
  <si>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</si>
  <si>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</si>
  <si>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</si>
  <si>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</si>
  <si>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</si>
  <si>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</si>
  <si>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</si>
  <si>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</si>
  <si>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</si>
  <si>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</si>
  <si>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</si>
  <si>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</si>
  <si>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</si>
  <si>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</si>
  <si>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</si>
  <si>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</si>
  <si>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</si>
  <si>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</si>
  <si>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</si>
  <si>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</si>
  <si>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</si>
  <si>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</si>
  <si>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</si>
  <si>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</si>
  <si>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</si>
  <si>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</si>
  <si>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</si>
  <si>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</si>
  <si>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</si>
  <si>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</si>
  <si>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</si>
  <si>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</si>
  <si>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</si>
  <si>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</si>
  <si>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</si>
  <si>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</si>
  <si>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</si>
  <si>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</si>
  <si>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</si>
  <si>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</si>
  <si>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</si>
  <si>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</si>
  <si>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</si>
  <si>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</si>
  <si>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</si>
  <si>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</si>
  <si>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</si>
  <si>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</si>
  <si>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</si>
  <si>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</si>
  <si>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</si>
  <si>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</si>
  <si>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</si>
  <si>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</si>
  <si>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</si>
  <si>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</si>
  <si>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</si>
  <si>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</si>
  <si>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</si>
  <si>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</si>
  <si>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</si>
  <si>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</si>
  <si>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</si>
  <si>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</si>
  <si>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</si>
  <si>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</si>
  <si>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</si>
  <si>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</si>
  <si>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</si>
  <si>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</si>
  <si>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</si>
  <si>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</si>
  <si>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</si>
  <si>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</si>
  <si>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</si>
  <si>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</si>
  <si>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</si>
  <si>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</si>
  <si>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</si>
  <si>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</si>
  <si>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</si>
  <si>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</si>
  <si>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</si>
  <si>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</si>
  <si>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</si>
  <si>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</si>
  <si>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</si>
  <si>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</si>
  <si>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</si>
  <si>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</si>
  <si>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</si>
  <si>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</si>
  <si>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</si>
  <si>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</si>
  <si>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</si>
  <si>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</si>
  <si>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</si>
  <si>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</si>
  <si>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</si>
  <si>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</si>
  <si>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</si>
  <si>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</si>
  <si>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</si>
  <si>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</si>
  <si>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</si>
  <si>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</si>
  <si>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</si>
  <si>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</si>
  <si>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</si>
  <si>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</si>
  <si>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</si>
  <si>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</si>
  <si>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</si>
  <si>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</si>
  <si>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</si>
  <si>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</si>
  <si>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</si>
  <si>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</si>
  <si>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</si>
  <si>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</si>
  <si>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</si>
  <si>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</si>
  <si>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</si>
  <si>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</si>
  <si>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</si>
  <si>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</si>
  <si>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</si>
  <si>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</si>
  <si>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</si>
  <si>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</si>
  <si>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</si>
  <si>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</si>
  <si>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</si>
  <si>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</si>
  <si>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</si>
  <si>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</si>
  <si>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</si>
  <si>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</si>
  <si>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</si>
  <si>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</si>
  <si>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</si>
  <si>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</si>
  <si>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</si>
  <si>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</si>
  <si>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</si>
  <si>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</si>
  <si>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</si>
  <si>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</si>
  <si>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</si>
  <si>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</si>
  <si>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</si>
  <si>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</si>
  <si>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</si>
  <si>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</si>
  <si>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</si>
  <si>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</si>
  <si>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</si>
  <si>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</si>
  <si>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</si>
  <si>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</si>
  <si>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</si>
  <si>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</si>
  <si>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</si>
  <si>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</si>
  <si>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</si>
  <si>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</si>
  <si>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</si>
  <si>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</si>
  <si>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</si>
  <si>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</si>
  <si>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</si>
  <si>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</si>
  <si>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</si>
  <si>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</si>
  <si>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</si>
  <si>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</si>
  <si>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</si>
  <si>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</si>
  <si>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</si>
  <si>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</si>
  <si>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</si>
  <si>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</si>
  <si>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</si>
  <si>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</si>
  <si>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</si>
  <si>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</si>
  <si>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</si>
  <si>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</si>
  <si>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</si>
  <si>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</si>
  <si>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</si>
  <si>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</si>
  <si>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</si>
  <si>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</si>
  <si>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</si>
  <si>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</si>
  <si>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</si>
  <si>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</si>
  <si>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</si>
  <si>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</si>
  <si>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</si>
  <si>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</si>
  <si>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</si>
  <si>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</si>
  <si>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</si>
  <si>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</si>
  <si>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</si>
  <si>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</si>
  <si>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</si>
  <si>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</si>
  <si>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</si>
  <si>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</si>
  <si>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</si>
  <si>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</si>
  <si>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</si>
  <si>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</si>
  <si>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</si>
  <si>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</si>
  <si>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</si>
  <si>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</si>
  <si>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</si>
  <si>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</si>
  <si>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</si>
  <si>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</si>
  <si>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</si>
  <si>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</si>
  <si>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</si>
  <si>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</si>
  <si>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</si>
  <si>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</si>
  <si>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</si>
  <si>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</si>
  <si>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</si>
  <si>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</si>
  <si>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</si>
  <si>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</si>
  <si>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</si>
  <si>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</si>
  <si>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</si>
  <si>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</si>
  <si>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</si>
  <si>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</si>
  <si>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</si>
  <si>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</si>
  <si>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</si>
  <si>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</si>
  <si>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</si>
  <si>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</si>
  <si>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</si>
  <si>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</si>
  <si>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</si>
  <si>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</si>
  <si>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</si>
  <si>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</si>
  <si>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</si>
  <si>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</si>
  <si>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</si>
  <si>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</si>
  <si>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</si>
  <si>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</si>
  <si>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</si>
  <si>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</si>
  <si>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</si>
  <si>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</si>
  <si>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</si>
  <si>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</si>
  <si>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</si>
  <si>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</si>
  <si>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</si>
  <si>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</si>
  <si>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</si>
  <si>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</si>
  <si>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</si>
  <si>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</si>
  <si>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</si>
  <si>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</si>
  <si>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</si>
  <si>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</si>
  <si>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</si>
  <si>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</si>
  <si>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</si>
  <si>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</si>
  <si>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</si>
  <si>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</si>
  <si>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</si>
  <si>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</si>
  <si>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</si>
  <si>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</si>
  <si>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</si>
  <si>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</si>
  <si>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</si>
  <si>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</si>
  <si>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</si>
  <si>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</si>
  <si>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</si>
  <si>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</si>
  <si>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</si>
  <si>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</si>
  <si>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</si>
  <si>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</si>
  <si>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</si>
  <si>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</si>
  <si>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</si>
  <si>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</si>
  <si>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</si>
  <si>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</si>
  <si>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</si>
  <si>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</si>
  <si>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</si>
  <si>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</si>
  <si>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</si>
  <si>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</si>
  <si>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</si>
  <si>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</si>
  <si>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</si>
  <si>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</si>
  <si>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</si>
  <si>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</si>
  <si>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</si>
  <si>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</si>
  <si>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</si>
  <si>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</si>
  <si>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</si>
  <si>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</si>
  <si>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</si>
  <si>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</si>
  <si>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</si>
  <si>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</si>
  <si>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</si>
  <si>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</si>
  <si>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</si>
  <si>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</si>
  <si>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</si>
  <si>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</si>
  <si>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</si>
  <si>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</si>
  <si>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</si>
  <si>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</si>
  <si>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</si>
  <si>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</si>
  <si>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</si>
  <si>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</si>
  <si>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</si>
  <si>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</si>
  <si>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</si>
  <si>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</si>
  <si>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</si>
  <si>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</si>
  <si>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</si>
  <si>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</si>
  <si>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</si>
  <si>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</si>
  <si>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</si>
  <si>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</si>
  <si>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</si>
  <si>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</si>
  <si>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</si>
  <si>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</si>
  <si>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</si>
  <si>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</si>
  <si>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</si>
  <si>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</si>
  <si>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</si>
  <si>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</si>
  <si>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</si>
  <si>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</si>
  <si>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</si>
  <si>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</si>
  <si>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</si>
  <si>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</si>
  <si>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</si>
  <si>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</si>
  <si>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</si>
  <si>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</si>
  <si>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</si>
  <si>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</si>
  <si>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</si>
  <si>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</si>
  <si>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</si>
  <si>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</si>
  <si>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</si>
  <si>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</si>
  <si>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</si>
  <si>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</si>
  <si>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</si>
  <si>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</si>
  <si>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</si>
  <si>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</si>
  <si>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</si>
  <si>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</si>
  <si>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</si>
  <si>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</si>
  <si>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</si>
  <si>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</si>
  <si>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</si>
  <si>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</si>
  <si>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</si>
  <si>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</si>
  <si>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</si>
  <si>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</si>
  <si>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</si>
  <si>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</si>
  <si>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</si>
  <si>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</si>
  <si>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</si>
  <si>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</si>
  <si>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</si>
  <si>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</si>
  <si>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</si>
  <si>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</si>
  <si>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</si>
  <si>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</si>
  <si>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</si>
  <si>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</si>
  <si>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</si>
  <si>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</si>
  <si>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</si>
  <si>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</si>
  <si>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</si>
  <si>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</si>
  <si>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</si>
  <si>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</si>
  <si>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</si>
  <si>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</si>
  <si>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</si>
  <si>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</si>
  <si>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</si>
  <si>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</si>
  <si>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</si>
  <si>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</si>
  <si>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</si>
  <si>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</si>
  <si>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</si>
  <si>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</si>
  <si>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</si>
  <si>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</si>
  <si>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</si>
  <si>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</si>
  <si>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</si>
  <si>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</si>
  <si>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</si>
  <si>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</si>
  <si>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</si>
  <si>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</si>
  <si>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</si>
  <si>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</si>
  <si>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</si>
  <si>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</si>
  <si>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</si>
  <si>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</si>
  <si>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</si>
  <si>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</si>
  <si>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</si>
  <si>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</si>
  <si>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</si>
  <si>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</si>
  <si>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</si>
  <si>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</si>
  <si>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</si>
  <si>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</si>
  <si>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</si>
  <si>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</si>
  <si>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</si>
  <si>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</si>
  <si>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</si>
  <si>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</si>
  <si>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</si>
  <si>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</si>
  <si>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</si>
  <si>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</si>
  <si>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</si>
  <si>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</si>
  <si>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</si>
  <si>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</si>
  <si>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</si>
  <si>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</si>
  <si>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</si>
  <si>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</si>
  <si>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</si>
  <si>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</si>
  <si>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</si>
  <si>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</si>
  <si>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</si>
  <si>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</si>
  <si>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</si>
  <si>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</si>
  <si>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</si>
  <si>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</si>
  <si>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</si>
  <si>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</si>
  <si>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</si>
  <si>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</si>
  <si>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</si>
  <si>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</si>
  <si>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</si>
  <si>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</si>
  <si>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</si>
  <si>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</si>
  <si>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</si>
  <si>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</si>
  <si>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</si>
  <si>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</si>
  <si>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</si>
  <si>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</si>
  <si>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</si>
  <si>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</si>
  <si>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</si>
  <si>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</si>
  <si>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</si>
  <si>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</si>
  <si>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</si>
  <si>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</si>
  <si>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</si>
  <si>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</si>
  <si>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</si>
  <si>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</si>
  <si>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</si>
  <si>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</si>
  <si>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</si>
  <si>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</si>
  <si>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</si>
  <si>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</si>
  <si>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</si>
  <si>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</si>
  <si>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</si>
  <si>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</si>
  <si>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</si>
  <si>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</si>
  <si>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</si>
  <si>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</si>
  <si>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</si>
  <si>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</si>
  <si>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</si>
  <si>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</si>
  <si>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</si>
  <si>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</si>
  <si>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</si>
  <si>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</si>
  <si>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</si>
  <si>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</si>
  <si>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</si>
  <si>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</si>
  <si>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</si>
  <si>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</si>
  <si>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</si>
  <si>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</si>
  <si>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</si>
  <si>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</si>
  <si>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</si>
  <si>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</si>
  <si>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</si>
  <si>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</si>
  <si>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</si>
  <si>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</si>
  <si>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</si>
  <si>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</si>
  <si>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</si>
  <si>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</si>
  <si>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</si>
  <si>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</si>
  <si>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</si>
  <si>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</si>
  <si>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</si>
  <si>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</si>
  <si>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</si>
  <si>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</si>
  <si>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</si>
  <si>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</si>
  <si>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</si>
  <si>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</si>
  <si>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</si>
  <si>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</si>
  <si>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</si>
  <si>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</si>
  <si>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</si>
  <si>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</si>
  <si>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</si>
  <si>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</si>
  <si>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</si>
  <si>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</si>
  <si>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</si>
  <si>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</si>
  <si>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</si>
  <si>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</si>
  <si>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</si>
  <si>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</si>
  <si>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</si>
  <si>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</si>
  <si>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</si>
  <si>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</si>
  <si>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</si>
  <si>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</si>
  <si>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</si>
  <si>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</si>
  <si>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</si>
  <si>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</si>
  <si>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</si>
  <si>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</si>
  <si>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</si>
  <si>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</si>
  <si>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</si>
  <si>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</si>
  <si>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</si>
  <si>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</si>
  <si>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</si>
  <si>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</si>
  <si>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</si>
  <si>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</si>
  <si>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</si>
  <si>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</si>
  <si>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</si>
  <si>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</si>
  <si>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</si>
  <si>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</si>
  <si>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</si>
  <si>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</si>
  <si>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</si>
  <si>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</si>
  <si>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</si>
  <si>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</si>
  <si>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</si>
  <si>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</si>
  <si>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</si>
  <si>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</si>
  <si>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</si>
  <si>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</si>
  <si>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</si>
  <si>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</si>
  <si>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</si>
  <si>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</si>
  <si>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</si>
  <si>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</si>
  <si>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</si>
  <si>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</si>
  <si>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</si>
  <si>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</si>
  <si>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</si>
  <si>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</si>
  <si>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</si>
  <si>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</si>
  <si>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</si>
  <si>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</si>
  <si>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</si>
  <si>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</si>
  <si>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</si>
  <si>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</si>
  <si>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</si>
  <si>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</si>
  <si>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</si>
  <si>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</si>
  <si>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</si>
  <si>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</si>
  <si>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</si>
  <si>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</si>
  <si>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</si>
  <si>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</si>
  <si>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</si>
  <si>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</si>
  <si>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</si>
  <si>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</si>
  <si>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</si>
  <si>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</si>
  <si>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</si>
  <si>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</si>
  <si>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</si>
  <si>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</si>
  <si>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</si>
  <si>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</si>
  <si>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</si>
  <si>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</si>
  <si>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</si>
  <si>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</si>
  <si>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</si>
  <si>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</si>
  <si>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</si>
  <si>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</si>
  <si>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</si>
  <si>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</si>
  <si>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</si>
  <si>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</si>
  <si>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</si>
  <si>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</si>
  <si>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</si>
  <si>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</si>
  <si>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</si>
  <si>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</si>
  <si>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</si>
  <si>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</si>
  <si>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</si>
  <si>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</si>
  <si>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</si>
  <si>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</si>
  <si>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</si>
  <si>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</si>
  <si>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</si>
  <si>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</si>
  <si>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</si>
  <si>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</si>
  <si>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</si>
  <si>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</si>
  <si>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</si>
  <si>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</si>
  <si>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</si>
  <si>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</si>
  <si>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</si>
  <si>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</si>
  <si>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</si>
  <si>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</si>
  <si>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</si>
  <si>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</si>
  <si>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</si>
  <si>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</si>
  <si>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</si>
  <si>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</si>
  <si>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</si>
  <si>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</si>
  <si>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</si>
  <si>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</si>
  <si>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</si>
  <si>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</si>
  <si>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</si>
  <si>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</si>
  <si>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</si>
  <si>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</si>
  <si>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</si>
  <si>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</si>
  <si>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</si>
  <si>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</si>
  <si>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</si>
  <si>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</si>
  <si>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</si>
  <si>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</si>
  <si>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</si>
  <si>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</si>
  <si>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</si>
  <si>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</si>
  <si>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</si>
  <si>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</si>
  <si>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</si>
  <si>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</si>
  <si>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</si>
  <si>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</si>
  <si>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</si>
  <si>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</si>
  <si>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</si>
  <si>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</si>
  <si>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</si>
  <si>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</si>
  <si>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</si>
  <si>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</si>
  <si>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</si>
  <si>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</si>
  <si>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</si>
  <si>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</si>
  <si>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</si>
  <si>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</si>
  <si>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</si>
  <si>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</si>
  <si>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</si>
  <si>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</si>
  <si>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</si>
  <si>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</si>
  <si>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</si>
  <si>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</si>
  <si>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</si>
  <si>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</si>
  <si>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</si>
  <si>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</si>
  <si>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</si>
  <si>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</si>
  <si>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</si>
  <si>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</si>
  <si>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</si>
  <si>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</si>
  <si>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</si>
  <si>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</si>
  <si>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</si>
  <si>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</si>
  <si>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</si>
  <si>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</si>
  <si>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</si>
  <si>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</si>
  <si>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</si>
  <si>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</si>
  <si>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</si>
  <si>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</si>
  <si>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</si>
  <si>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</si>
  <si>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</si>
  <si>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</si>
  <si>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</si>
  <si>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</si>
  <si>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</si>
  <si>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</si>
  <si>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</si>
  <si>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</si>
  <si>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</si>
  <si>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</si>
  <si>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</si>
  <si>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</si>
  <si>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</si>
  <si>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</si>
  <si>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</si>
  <si>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</si>
  <si>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</si>
  <si>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</si>
  <si>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</si>
  <si>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</si>
  <si>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</si>
  <si>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</si>
  <si>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</si>
  <si>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</si>
  <si>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</si>
  <si>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</si>
  <si>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</si>
  <si>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</si>
  <si>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</si>
  <si>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</si>
  <si>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</si>
  <si>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</si>
  <si>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</si>
  <si>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</si>
  <si>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</si>
  <si>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</si>
  <si>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</si>
  <si>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</si>
  <si>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</si>
  <si>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</si>
  <si>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</si>
  <si>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</si>
  <si>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</si>
  <si>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</si>
  <si>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</si>
  <si>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</si>
  <si>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</si>
  <si>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</si>
  <si>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</si>
  <si>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</si>
  <si>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</si>
  <si>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</si>
  <si>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</si>
  <si>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</si>
  <si>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</si>
  <si>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</si>
  <si>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</si>
  <si>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</si>
  <si>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</si>
  <si>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</si>
  <si>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</si>
  <si>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</si>
  <si>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</si>
  <si>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</si>
  <si>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</si>
  <si>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</si>
  <si>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</si>
  <si>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</si>
  <si>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</si>
  <si>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</si>
  <si>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</si>
  <si>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</si>
  <si>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</si>
  <si>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</si>
  <si>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</si>
  <si>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</si>
  <si>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</si>
  <si>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</si>
  <si>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</si>
  <si>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</si>
  <si>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</si>
  <si>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</si>
  <si>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</si>
  <si>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</si>
  <si>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</si>
  <si>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</si>
  <si>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</si>
  <si>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</si>
  <si>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</si>
  <si>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</si>
  <si>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</si>
  <si>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</si>
  <si>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</si>
  <si>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</si>
  <si>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</si>
  <si>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</si>
  <si>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</si>
  <si>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</si>
  <si>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</si>
  <si>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</si>
  <si>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</si>
  <si>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</si>
  <si>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</si>
  <si>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</si>
  <si>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</si>
  <si>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</si>
  <si>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</si>
  <si>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</si>
  <si>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</si>
  <si>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</si>
  <si>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</si>
  <si>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</si>
  <si>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</si>
  <si>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</si>
  <si>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</si>
  <si>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</si>
  <si>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</si>
  <si>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</si>
  <si>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</si>
  <si>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</si>
  <si>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</si>
  <si>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</si>
  <si>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</si>
  <si>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</si>
  <si>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</si>
  <si>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</si>
  <si>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</si>
  <si>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</si>
  <si>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</si>
  <si>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</si>
  <si>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</si>
  <si>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</si>
  <si>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</si>
  <si>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</si>
  <si>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</si>
  <si>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</si>
  <si>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</si>
  <si>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</si>
  <si>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</si>
  <si>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</si>
  <si>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</si>
  <si>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</si>
  <si>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</si>
  <si>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</si>
  <si>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</si>
  <si>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</si>
  <si>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</si>
  <si>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</si>
  <si>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</si>
  <si>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</si>
  <si>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</si>
  <si>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</si>
  <si>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</si>
  <si>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</si>
  <si>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</si>
  <si>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</si>
  <si>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</si>
  <si>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</si>
  <si>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</si>
  <si>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</si>
  <si>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</si>
  <si>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</si>
  <si>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</si>
  <si>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</si>
  <si>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</si>
  <si>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</si>
  <si>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</si>
  <si>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</si>
  <si>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</si>
  <si>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</si>
  <si>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</si>
  <si>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</si>
  <si>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</si>
  <si>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</si>
  <si>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</si>
  <si>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</si>
  <si>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</si>
  <si>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</si>
  <si>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</si>
  <si>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</si>
  <si>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</si>
  <si>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</si>
  <si>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</si>
  <si>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</si>
  <si>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</si>
  <si>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</si>
  <si>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</si>
  <si>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</si>
  <si>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</si>
  <si>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</si>
  <si>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</si>
  <si>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</si>
  <si>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</si>
  <si>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</si>
  <si>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</si>
  <si>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</si>
  <si>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</si>
  <si>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</si>
  <si>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</si>
  <si>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</si>
  <si>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</si>
  <si>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</si>
  <si>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</si>
  <si>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</si>
  <si>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</si>
  <si>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</si>
  <si>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</si>
  <si>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</si>
  <si>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</si>
  <si>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</si>
  <si>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</si>
  <si>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</si>
  <si>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</si>
  <si>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</si>
  <si>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</si>
  <si>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</si>
  <si>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</si>
  <si>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</si>
  <si>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</si>
  <si>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</si>
  <si>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</si>
  <si>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</si>
  <si>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</si>
  <si>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</si>
  <si>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</si>
  <si>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</si>
  <si>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</si>
  <si>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</si>
  <si>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</si>
  <si>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</si>
  <si>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</si>
  <si>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</si>
  <si>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</si>
  <si>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</si>
  <si>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</si>
  <si>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</si>
  <si>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</si>
  <si>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</si>
  <si>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</si>
  <si>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</si>
  <si>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</si>
  <si>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</si>
  <si>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</si>
  <si>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</si>
  <si>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</si>
  <si>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</si>
  <si>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</si>
  <si>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</si>
  <si>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</si>
  <si>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</si>
  <si>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</si>
  <si>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</si>
  <si>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</si>
  <si>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</si>
  <si>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</si>
  <si>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</si>
  <si>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</si>
  <si>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</si>
  <si>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</si>
  <si>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</si>
  <si>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</si>
  <si>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</si>
  <si>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</si>
  <si>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</si>
  <si>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</si>
  <si>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</si>
  <si>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</si>
  <si>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</si>
  <si>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</si>
  <si>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</si>
  <si>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</si>
  <si>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</si>
  <si>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</si>
  <si>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</si>
  <si>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</si>
  <si>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</si>
  <si>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</si>
  <si>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</si>
  <si>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</si>
  <si>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</si>
  <si>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</si>
  <si>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</si>
  <si>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</si>
  <si>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</si>
  <si>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</si>
  <si>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</si>
  <si>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</si>
  <si>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</si>
  <si>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</si>
  <si>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</si>
  <si>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</si>
  <si>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</si>
  <si>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</si>
  <si>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</si>
  <si>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</si>
  <si>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</si>
  <si>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</si>
  <si>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</si>
  <si>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</si>
  <si>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</si>
  <si>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</si>
  <si>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</si>
  <si>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</si>
  <si>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</si>
  <si>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</si>
  <si>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</si>
  <si>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</si>
  <si>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</si>
  <si>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</si>
  <si>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</si>
  <si>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</si>
  <si>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</si>
  <si>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</si>
  <si>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</si>
  <si>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</si>
  <si>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</si>
  <si>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</si>
  <si>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</si>
  <si>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</si>
  <si>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</si>
  <si>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</si>
  <si>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</si>
  <si>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</si>
  <si>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</si>
  <si>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</si>
  <si>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</si>
  <si>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</si>
  <si>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</si>
  <si>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</si>
  <si>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</si>
  <si>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</si>
  <si>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</si>
  <si>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</si>
  <si>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</si>
  <si>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</si>
  <si>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</si>
  <si>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</si>
  <si>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</si>
  <si>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</si>
  <si>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</si>
  <si>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</si>
  <si>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</si>
  <si>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</si>
  <si>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</si>
  <si>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</si>
  <si>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</si>
  <si>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</si>
  <si>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</si>
  <si>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</si>
  <si>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</si>
  <si>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</si>
  <si>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</si>
  <si>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</si>
  <si>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</si>
  <si>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</si>
  <si>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</si>
  <si>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</si>
  <si>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</si>
  <si>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</si>
  <si>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</si>
  <si>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</si>
  <si>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</si>
  <si>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</si>
  <si>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</si>
  <si>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</si>
  <si>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</si>
  <si>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</si>
  <si>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</si>
  <si>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</si>
  <si>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</si>
  <si>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</si>
  <si>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</si>
  <si>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</si>
  <si>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</si>
  <si>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</si>
  <si>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</si>
  <si>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</si>
  <si>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</si>
  <si>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</si>
  <si>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</si>
  <si>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</si>
  <si>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</si>
  <si>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</si>
  <si>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</si>
  <si>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</si>
  <si>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</si>
  <si>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</si>
  <si>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</si>
  <si>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</si>
  <si>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</si>
  <si>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</si>
  <si>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</si>
  <si>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</si>
  <si>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</si>
  <si>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</si>
  <si>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</si>
  <si>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</si>
  <si>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</si>
  <si>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</si>
  <si>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</si>
  <si>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</si>
  <si>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</si>
  <si>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</si>
  <si>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</si>
  <si>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</si>
  <si>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</si>
  <si>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</si>
  <si>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</si>
  <si>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</si>
  <si>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</si>
  <si>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</si>
  <si>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</si>
  <si>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</si>
  <si>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</si>
  <si>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</si>
  <si>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</si>
  <si>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</si>
  <si>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</si>
  <si>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</si>
  <si>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</si>
  <si>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</si>
  <si>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</si>
  <si>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</si>
  <si>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</si>
  <si>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</si>
  <si>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</si>
  <si>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</si>
  <si>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</si>
  <si>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</si>
  <si>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</si>
  <si>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</si>
  <si>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</si>
  <si>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</si>
  <si>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</si>
  <si>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</si>
  <si>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</si>
  <si>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</si>
  <si>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</si>
  <si>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</si>
  <si>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</si>
  <si>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</si>
  <si>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</si>
  <si>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</si>
  <si>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</si>
  <si>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</si>
  <si>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</si>
  <si>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</si>
  <si>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</si>
  <si>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</si>
  <si>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</si>
  <si>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</si>
  <si>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</si>
  <si>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</si>
  <si>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</si>
  <si>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</si>
  <si>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</si>
  <si>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</si>
  <si>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</si>
  <si>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</si>
  <si>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</si>
  <si>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</si>
  <si>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</si>
  <si>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</si>
  <si>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</si>
  <si>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</si>
  <si>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</si>
  <si>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</si>
  <si>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</si>
  <si>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</si>
  <si>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</si>
  <si>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</si>
  <si>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</si>
  <si>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</si>
  <si>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</si>
  <si>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</si>
  <si>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</si>
  <si>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</si>
  <si>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</si>
  <si>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</si>
  <si>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</si>
  <si>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</si>
  <si>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</si>
  <si>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</si>
  <si>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</si>
  <si>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</si>
  <si>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</si>
  <si>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</si>
  <si>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</si>
  <si>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</si>
  <si>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</si>
  <si>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</si>
  <si>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</si>
  <si>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</si>
  <si>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</si>
  <si>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</si>
  <si>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</si>
  <si>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</si>
  <si>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</si>
  <si>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</si>
  <si>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</si>
  <si>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</si>
  <si>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</si>
  <si>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</si>
  <si>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</si>
  <si>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</si>
  <si>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</si>
  <si>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</si>
  <si>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</si>
  <si>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</si>
  <si>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</si>
  <si>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</si>
  <si>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</si>
  <si>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</si>
  <si>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</si>
  <si>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</si>
  <si>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</si>
  <si>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</si>
  <si>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</si>
  <si>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</si>
  <si>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</si>
  <si>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</si>
  <si>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</si>
  <si>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</si>
  <si>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</si>
  <si>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</si>
  <si>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</si>
  <si>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</si>
  <si>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</si>
  <si>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</si>
  <si>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</si>
  <si>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</si>
  <si>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</si>
  <si>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</si>
  <si>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</si>
  <si>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</si>
  <si>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</si>
  <si>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</si>
  <si>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</si>
  <si>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</si>
  <si>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</si>
  <si>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</si>
  <si>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</si>
  <si>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</si>
  <si>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</si>
  <si>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</si>
  <si>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</si>
  <si>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</si>
  <si>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</si>
  <si>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</si>
  <si>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</si>
  <si>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</si>
  <si>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</si>
  <si>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</si>
  <si>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</si>
  <si>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</si>
  <si>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</si>
  <si>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</si>
  <si>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</si>
  <si>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</si>
  <si>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</si>
  <si>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</si>
  <si>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</si>
  <si>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</si>
  <si>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</si>
  <si>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</si>
  <si>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</si>
  <si>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</si>
  <si>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</si>
  <si>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</si>
  <si>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</si>
  <si>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</si>
  <si>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</si>
  <si>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</si>
  <si>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</si>
  <si>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</si>
  <si>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</si>
  <si>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</si>
  <si>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</si>
  <si>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</si>
  <si>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</si>
  <si>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</si>
  <si>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</si>
  <si>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</si>
  <si>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</si>
  <si>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</si>
  <si>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</si>
  <si>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</si>
  <si>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</si>
  <si>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</si>
  <si>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</si>
  <si>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</si>
  <si>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</si>
  <si>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</si>
  <si>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</si>
  <si>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</si>
  <si>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</si>
  <si>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</si>
  <si>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</si>
  <si>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</si>
  <si>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</si>
  <si>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</si>
  <si>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</si>
  <si>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</si>
  <si>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</si>
  <si>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</si>
  <si>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</si>
  <si>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</si>
  <si>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</si>
  <si>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</si>
  <si>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</si>
  <si>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</si>
  <si>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</si>
  <si>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</si>
  <si>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</si>
  <si>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</si>
  <si>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</si>
  <si>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</si>
  <si>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</si>
  <si>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</si>
  <si>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</si>
  <si>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</si>
  <si>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</si>
  <si>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</si>
  <si>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</si>
  <si>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</si>
  <si>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</si>
  <si>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</si>
  <si>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</si>
  <si>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</si>
  <si>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</si>
  <si>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</si>
  <si>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</si>
  <si>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</si>
  <si>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</si>
  <si>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</si>
  <si>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</si>
  <si>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</si>
  <si>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</si>
  <si>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</si>
  <si>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</si>
  <si>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</si>
  <si>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</si>
  <si>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</si>
  <si>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</si>
  <si>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</si>
  <si>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</si>
  <si>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</si>
  <si>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</si>
  <si>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</si>
  <si>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</si>
  <si>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</si>
  <si>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</si>
  <si>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</si>
  <si>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</si>
  <si>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</si>
  <si>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</si>
  <si>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</si>
  <si>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</si>
  <si>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</si>
  <si>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</si>
  <si>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</si>
  <si>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</si>
  <si>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</si>
  <si>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</si>
  <si>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</si>
  <si>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</si>
  <si>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</si>
  <si>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</si>
  <si>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</si>
  <si>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</si>
  <si>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</si>
  <si>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</si>
  <si>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</si>
  <si>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</si>
  <si>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</si>
  <si>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</si>
  <si>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</si>
  <si>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</si>
  <si>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</si>
  <si>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</si>
  <si>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</si>
  <si>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</si>
  <si>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</si>
  <si>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</si>
  <si>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</si>
  <si>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</si>
  <si>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</si>
  <si>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</si>
  <si>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</si>
  <si>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</si>
  <si>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</si>
  <si>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</si>
  <si>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</si>
  <si>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</si>
  <si>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</si>
  <si>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</si>
  <si>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</si>
  <si>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</si>
  <si>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</si>
  <si>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</si>
  <si>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</si>
  <si>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</si>
  <si>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</si>
  <si>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</si>
  <si>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</si>
  <si>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</si>
  <si>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</si>
  <si>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</si>
  <si>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</si>
  <si>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</si>
  <si>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</si>
  <si>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</si>
  <si>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</si>
  <si>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</si>
  <si>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</si>
  <si>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</si>
  <si>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</si>
  <si>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</si>
  <si>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</si>
  <si>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</si>
  <si>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</si>
  <si>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</si>
  <si>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</si>
  <si>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</si>
  <si>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</si>
  <si>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</si>
  <si>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</si>
  <si>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</si>
  <si>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</si>
  <si>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</si>
  <si>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</si>
  <si>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</si>
  <si>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</si>
  <si>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</si>
  <si>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</si>
  <si>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</si>
  <si>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</si>
  <si>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</si>
  <si>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</si>
  <si>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</si>
  <si>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</si>
  <si>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</si>
  <si>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</si>
  <si>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</si>
  <si>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</si>
  <si>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</si>
  <si>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</si>
  <si>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</si>
  <si>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</si>
  <si>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</si>
  <si>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</si>
  <si>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</si>
  <si>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</si>
  <si>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</si>
  <si>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</si>
  <si>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</si>
  <si>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</si>
  <si>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</si>
  <si>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</si>
  <si>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</si>
  <si>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</si>
  <si>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</si>
  <si>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</si>
  <si>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</si>
  <si>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</si>
  <si>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</si>
  <si>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</si>
  <si>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</si>
  <si>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</si>
  <si>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</si>
  <si>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</si>
  <si>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</si>
  <si>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</si>
  <si>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</si>
  <si>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</si>
  <si>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</si>
  <si>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</si>
  <si>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</si>
  <si>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</si>
  <si>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</si>
  <si>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</si>
  <si>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</si>
  <si>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</si>
  <si>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</si>
  <si>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</si>
  <si>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</si>
  <si>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</si>
  <si>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</si>
  <si>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</si>
  <si>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</si>
  <si>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</si>
  <si>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</si>
  <si>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</si>
  <si>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</si>
  <si>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</si>
  <si>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</si>
  <si>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</si>
  <si>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</si>
  <si>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</si>
  <si>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</si>
  <si>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</si>
  <si>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</si>
  <si>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</si>
  <si>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</si>
  <si>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</si>
  <si>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</si>
  <si>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</si>
  <si>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</si>
  <si>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</si>
  <si>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</si>
  <si>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</si>
  <si>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</si>
  <si>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</si>
  <si>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</si>
  <si>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</si>
  <si>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</si>
  <si>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</si>
  <si>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</si>
  <si>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</si>
  <si>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</si>
  <si>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</si>
  <si>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</si>
  <si>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</si>
  <si>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</si>
  <si>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</si>
  <si>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</si>
  <si>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</si>
  <si>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</si>
  <si>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</si>
  <si>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</si>
  <si>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</si>
  <si>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</si>
  <si>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</si>
  <si>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</si>
  <si>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</si>
  <si>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</si>
  <si>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</si>
  <si>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</si>
  <si>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</si>
  <si>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</si>
  <si>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</si>
  <si>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</si>
  <si>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</si>
  <si>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</si>
  <si>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</si>
  <si>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</si>
  <si>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</si>
  <si>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</si>
  <si>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</si>
  <si>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</si>
  <si>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</si>
  <si>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</si>
  <si>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</si>
  <si>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</si>
  <si>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</si>
  <si>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</si>
  <si>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</si>
  <si>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</si>
  <si>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</si>
  <si>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</si>
  <si>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</si>
  <si>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</si>
  <si>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</si>
  <si>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</si>
  <si>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</si>
  <si>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</si>
  <si>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</si>
  <si>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</si>
  <si>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</si>
  <si>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</si>
  <si>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</si>
  <si>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</si>
  <si>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</si>
  <si>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</si>
  <si>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</si>
  <si>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</si>
  <si>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</si>
  <si>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</si>
  <si>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</si>
  <si>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</si>
  <si>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</si>
  <si>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</si>
  <si>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</si>
  <si>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</si>
  <si>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</si>
  <si>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</si>
  <si>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</si>
  <si>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</si>
  <si>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</si>
  <si>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</si>
  <si>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</si>
  <si>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</si>
  <si>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</si>
  <si>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</si>
  <si>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</si>
  <si>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</si>
  <si>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</si>
  <si>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</si>
  <si>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</si>
  <si>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</si>
  <si>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</si>
  <si>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</si>
  <si>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</si>
  <si>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</si>
  <si>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</si>
  <si>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</si>
  <si>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</si>
  <si>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</si>
  <si>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</si>
  <si>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</si>
  <si>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</si>
  <si>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</si>
  <si>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</si>
  <si>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</si>
  <si>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</si>
  <si>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</si>
  <si>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</si>
  <si>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</si>
  <si>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</si>
  <si>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</si>
  <si>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</si>
  <si>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</si>
  <si>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</si>
  <si>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</si>
  <si>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</si>
  <si>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</si>
  <si>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</si>
  <si>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</si>
  <si>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</si>
  <si>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</si>
  <si>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</si>
  <si>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</si>
  <si>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</si>
  <si>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</si>
  <si>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</si>
  <si>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</si>
  <si>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</si>
  <si>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</si>
  <si>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</si>
  <si>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</si>
  <si>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</si>
  <si>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</si>
  <si>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</si>
  <si>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</si>
  <si>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</si>
  <si>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</si>
  <si>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</si>
  <si>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</si>
  <si>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</si>
  <si>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</si>
  <si>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</si>
  <si>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</si>
  <si>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</si>
  <si>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</si>
  <si>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</si>
  <si>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</si>
  <si>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</si>
  <si>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</si>
  <si>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</si>
  <si>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</si>
  <si>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</si>
  <si>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</si>
  <si>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</si>
  <si>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</si>
  <si>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</si>
  <si>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</si>
  <si>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</si>
  <si>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</si>
  <si>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</si>
  <si>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</si>
  <si>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</si>
  <si>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</si>
  <si>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</si>
  <si>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</si>
  <si>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</si>
  <si>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</si>
  <si>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</si>
  <si>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</si>
  <si>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</si>
  <si>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</si>
  <si>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</si>
  <si>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</si>
  <si>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</si>
  <si>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</si>
  <si>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</si>
  <si>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</si>
  <si>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</si>
  <si>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</si>
  <si>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</si>
  <si>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</si>
  <si>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</si>
  <si>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</si>
  <si>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</si>
  <si>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</si>
  <si>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</si>
  <si>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</si>
  <si>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</si>
  <si>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</si>
  <si>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</si>
  <si>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</si>
  <si>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</si>
  <si>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</si>
  <si>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</si>
  <si>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</si>
  <si>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</si>
  <si>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</si>
  <si>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</si>
  <si>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</si>
  <si>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</si>
  <si>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</si>
  <si>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</si>
  <si>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</si>
  <si>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</si>
  <si>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</si>
  <si>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</si>
  <si>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</si>
  <si>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</si>
  <si>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</si>
  <si>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</si>
  <si>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</si>
  <si>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</si>
  <si>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</si>
  <si>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</si>
  <si>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</si>
  <si>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</si>
  <si>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</si>
  <si>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</si>
  <si>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</si>
  <si>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</si>
  <si>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</si>
  <si>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</si>
  <si>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</si>
  <si>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</si>
  <si>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</si>
  <si>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</si>
  <si>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</si>
  <si>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</si>
  <si>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</si>
  <si>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</si>
  <si>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</si>
  <si>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</si>
  <si>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</si>
  <si>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</si>
  <si>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</si>
  <si>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</si>
  <si>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</si>
  <si>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</si>
  <si>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</si>
  <si>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</si>
  <si>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</si>
  <si>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</si>
  <si>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</si>
  <si>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</si>
  <si>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</si>
  <si>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</si>
  <si>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</si>
  <si>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</si>
  <si>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</si>
  <si>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</si>
  <si>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</si>
  <si>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</si>
  <si>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</si>
  <si>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</si>
  <si>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</si>
  <si>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</si>
  <si>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</si>
  <si>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</si>
  <si>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</si>
  <si>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</si>
  <si>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</si>
  <si>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</si>
  <si>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</si>
  <si>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</si>
  <si>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</si>
  <si>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</si>
  <si>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</si>
  <si>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</si>
  <si>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</si>
  <si>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</si>
  <si>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</si>
  <si>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</si>
  <si>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</si>
  <si>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</si>
  <si>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</si>
  <si>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</si>
  <si>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</si>
  <si>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</si>
  <si>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</si>
  <si>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</si>
  <si>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</si>
  <si>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</si>
  <si>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</si>
  <si>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</si>
  <si>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</si>
  <si>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</si>
  <si>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</si>
  <si>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</si>
  <si>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</si>
  <si>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</si>
  <si>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</si>
  <si>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</si>
  <si>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</si>
  <si>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</si>
  <si>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</si>
  <si>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</si>
  <si>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</si>
  <si>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</si>
  <si>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</si>
  <si>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</si>
  <si>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</si>
  <si>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</si>
  <si>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</si>
  <si>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</si>
  <si>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</si>
  <si>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</si>
  <si>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</si>
  <si>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</si>
  <si>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</si>
  <si>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</si>
  <si>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</si>
  <si>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</si>
  <si>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</si>
  <si>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</si>
  <si>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</si>
  <si>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</si>
  <si>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</si>
  <si>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</si>
  <si>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</si>
  <si>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</si>
  <si>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</si>
  <si>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</si>
  <si>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</si>
  <si>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</si>
  <si>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</si>
  <si>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</si>
  <si>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</si>
  <si>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</si>
  <si>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</si>
  <si>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</si>
  <si>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</si>
  <si>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</si>
  <si>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</si>
  <si>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</si>
  <si>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</si>
  <si>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</si>
  <si>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</si>
  <si>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</si>
  <si>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</si>
  <si>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</si>
  <si>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</si>
  <si>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</si>
  <si>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</si>
  <si>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</si>
  <si>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</si>
  <si>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</si>
  <si>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</si>
  <si>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</si>
  <si>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</si>
  <si>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</si>
  <si>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</si>
  <si>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</si>
  <si>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</si>
  <si>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</si>
  <si>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</si>
  <si>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</si>
  <si>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</si>
  <si>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</si>
  <si>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</si>
  <si>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</si>
  <si>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</si>
  <si>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</si>
  <si>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</si>
  <si>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</si>
  <si>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</si>
  <si>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</si>
  <si>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</si>
  <si>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</si>
  <si>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</si>
  <si>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</si>
  <si>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</si>
  <si>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</si>
  <si>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</si>
  <si>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</si>
  <si>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</si>
  <si>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</si>
  <si>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</si>
  <si>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</si>
  <si>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</si>
  <si>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</si>
  <si>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</si>
  <si>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</si>
  <si>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</si>
  <si>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</si>
  <si>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</si>
  <si>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</si>
  <si>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</si>
  <si>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</si>
  <si>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</si>
  <si>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</si>
  <si>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</si>
  <si>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</si>
  <si>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</si>
  <si>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</si>
  <si>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</si>
  <si>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</si>
  <si>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</si>
  <si>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</si>
  <si>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</si>
  <si>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</si>
  <si>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</si>
  <si>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</si>
  <si>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</si>
  <si>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</si>
  <si>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</si>
  <si>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</si>
  <si>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</si>
  <si>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</si>
  <si>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</si>
  <si>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</si>
  <si>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</si>
  <si>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</si>
  <si>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</si>
  <si>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</si>
  <si>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</si>
  <si>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</si>
  <si>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</si>
  <si>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</si>
  <si>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</si>
  <si>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</si>
  <si>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</si>
  <si>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</si>
  <si>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</si>
  <si>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</si>
  <si>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</si>
  <si>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</si>
  <si>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</si>
  <si>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</si>
  <si>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</si>
  <si>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</si>
  <si>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</si>
  <si>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</si>
  <si>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</si>
  <si>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</si>
  <si>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</si>
  <si>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</si>
  <si>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</si>
  <si>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</si>
  <si>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</si>
  <si>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</si>
  <si>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</si>
  <si>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</si>
  <si>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</si>
  <si>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</si>
  <si>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</si>
  <si>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</si>
  <si>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</si>
  <si>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</si>
  <si>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</si>
  <si>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</si>
  <si>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</si>
  <si>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</si>
  <si>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</si>
  <si>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</si>
  <si>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</si>
  <si>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</si>
  <si>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</si>
  <si>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</si>
  <si>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</si>
  <si>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</si>
  <si>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</si>
  <si>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</si>
  <si>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</si>
  <si>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</si>
  <si>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</si>
  <si>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</si>
  <si>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</si>
  <si>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</si>
  <si>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</si>
  <si>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</si>
  <si>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</si>
  <si>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</si>
  <si>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</si>
  <si>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</si>
  <si>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</si>
  <si>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</si>
  <si>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</si>
  <si>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</si>
  <si>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</si>
  <si>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</si>
  <si>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</si>
  <si>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</si>
  <si>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</si>
  <si>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</si>
  <si>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</si>
  <si>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</si>
  <si>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</si>
  <si>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</si>
  <si>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</si>
  <si>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</si>
  <si>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</si>
  <si>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</si>
  <si>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</si>
  <si>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</si>
  <si>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</si>
  <si>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</si>
  <si>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</si>
  <si>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</si>
  <si>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</si>
  <si>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</si>
  <si>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</si>
  <si>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</si>
  <si>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</si>
  <si>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</si>
  <si>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</si>
  <si>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</si>
  <si>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</si>
  <si>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</si>
  <si>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</si>
  <si>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</si>
  <si>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</si>
  <si>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</si>
  <si>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</si>
  <si>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</si>
  <si>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</si>
  <si>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</si>
  <si>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</si>
  <si>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</si>
  <si>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</si>
  <si>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</si>
  <si>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</si>
  <si>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</si>
  <si>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</si>
  <si>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</si>
  <si>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</si>
  <si>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</si>
  <si>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</si>
  <si>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</si>
  <si>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</si>
  <si>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</si>
  <si>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</si>
  <si>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</si>
  <si>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</si>
  <si>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</si>
  <si>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</si>
  <si>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</si>
  <si>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</si>
  <si>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</si>
  <si>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</si>
  <si>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</si>
  <si>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</si>
  <si>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</si>
  <si>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</si>
  <si>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</si>
  <si>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</si>
  <si>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</si>
  <si>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</si>
  <si>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</si>
  <si>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</si>
  <si>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</si>
  <si>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</si>
  <si>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</si>
  <si>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</si>
  <si>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</si>
  <si>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</si>
  <si>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</si>
  <si>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</si>
  <si>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</si>
  <si>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</si>
  <si>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</si>
  <si>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</si>
  <si>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</si>
  <si>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</si>
  <si>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</si>
  <si>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</si>
  <si>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</si>
  <si>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</si>
  <si>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</si>
  <si>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</si>
  <si>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</si>
  <si>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</si>
  <si>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</si>
  <si>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</si>
  <si>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</si>
  <si>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</si>
  <si>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</si>
  <si>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</si>
  <si>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</si>
  <si>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</si>
  <si>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</si>
  <si>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</si>
  <si>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</si>
  <si>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</si>
  <si>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</si>
  <si>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</si>
  <si>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</si>
  <si>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</si>
  <si>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</si>
  <si>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</si>
  <si>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</si>
  <si>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</si>
  <si>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</si>
  <si>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</si>
  <si>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</si>
  <si>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</si>
  <si>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</si>
  <si>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</si>
  <si>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</si>
  <si>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</si>
  <si>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</si>
  <si>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</si>
  <si>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</si>
  <si>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</si>
  <si>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</si>
  <si>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</si>
  <si>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</si>
  <si>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</si>
  <si>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</si>
  <si>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</si>
  <si>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</si>
  <si>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</si>
  <si>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</si>
  <si>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</si>
  <si>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</si>
  <si>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</si>
  <si>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</si>
  <si>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</si>
  <si>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</si>
  <si>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</si>
  <si>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</si>
  <si>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</si>
  <si>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</si>
  <si>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</si>
  <si>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</si>
  <si>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</si>
  <si>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</si>
  <si>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</si>
  <si>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</si>
  <si>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</si>
  <si>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</si>
  <si>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</si>
  <si>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</si>
  <si>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</si>
  <si>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</si>
  <si>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</si>
  <si>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</si>
  <si>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</si>
  <si>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</si>
  <si>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</si>
  <si>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</si>
  <si>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</si>
  <si>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</si>
  <si>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</si>
  <si>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</si>
  <si>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</si>
  <si>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</si>
  <si>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</si>
  <si>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</si>
  <si>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</si>
  <si>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</si>
  <si>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</si>
  <si>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</si>
  <si>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</si>
  <si>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</si>
  <si>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</si>
  <si>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</si>
  <si>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</si>
  <si>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</si>
  <si>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</si>
  <si>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</si>
  <si>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</si>
  <si>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</si>
  <si>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</si>
  <si>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</si>
  <si>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</si>
  <si>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</si>
  <si>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</si>
  <si>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</si>
  <si>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</si>
  <si>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</si>
  <si>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</si>
  <si>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</si>
  <si>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</si>
  <si>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</si>
  <si>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</si>
  <si>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</si>
  <si>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</si>
  <si>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</si>
  <si>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</si>
  <si>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</si>
  <si>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</si>
  <si>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</si>
  <si>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</si>
  <si>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</si>
  <si>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</si>
  <si>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</si>
  <si>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</si>
  <si>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</si>
  <si>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</si>
  <si>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</si>
  <si>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</si>
  <si>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</si>
  <si>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</si>
  <si>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</si>
  <si>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</si>
  <si>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</si>
  <si>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</si>
  <si>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</si>
  <si>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</si>
  <si>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</si>
  <si>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</si>
  <si>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</si>
  <si>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</si>
  <si>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</si>
  <si>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</si>
  <si>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</si>
  <si>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</si>
  <si>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</si>
  <si>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</si>
  <si>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</si>
  <si>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</si>
  <si>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</si>
  <si>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</si>
  <si>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</si>
  <si>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</si>
  <si>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</si>
  <si>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</si>
  <si>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</si>
  <si>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</si>
  <si>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</si>
  <si>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</si>
  <si>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</si>
  <si>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</si>
  <si>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</si>
  <si>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</si>
  <si>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</si>
  <si>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</si>
  <si>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</si>
  <si>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</si>
  <si>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</si>
  <si>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</si>
  <si>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</si>
  <si>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</si>
  <si>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</si>
  <si>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</si>
  <si>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</si>
  <si>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</si>
  <si>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</si>
  <si>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</si>
  <si>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</si>
  <si>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</si>
  <si>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</si>
  <si>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</si>
  <si>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</si>
  <si>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</si>
  <si>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</si>
  <si>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</si>
  <si>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</si>
  <si>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</si>
  <si>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</si>
  <si>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</si>
  <si>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</si>
  <si>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</si>
  <si>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</si>
  <si>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</si>
  <si>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</si>
  <si>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</si>
  <si>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</si>
  <si>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</si>
  <si>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</si>
  <si>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</si>
  <si>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</si>
  <si>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</si>
  <si>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</si>
  <si>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</si>
  <si>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</si>
  <si>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</si>
  <si>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</si>
  <si>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</si>
  <si>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</si>
  <si>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</si>
  <si>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</si>
  <si>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</si>
  <si>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</si>
  <si>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</si>
  <si>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</si>
  <si>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</si>
  <si>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</si>
  <si>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</si>
  <si>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</si>
  <si>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</si>
  <si>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</si>
  <si>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</si>
  <si>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</si>
  <si>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</si>
  <si>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</si>
  <si>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</si>
  <si>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</si>
  <si>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</si>
  <si>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</si>
  <si>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</si>
  <si>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</si>
  <si>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</si>
  <si>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</si>
  <si>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</si>
  <si>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</si>
  <si>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</si>
  <si>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</si>
  <si>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</si>
  <si>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</si>
  <si>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</si>
  <si>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</si>
  <si>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</si>
  <si>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</si>
  <si>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</si>
  <si>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</si>
  <si>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</si>
  <si>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</si>
  <si>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</si>
  <si>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</si>
  <si>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</si>
  <si>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</si>
  <si>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</si>
  <si>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</si>
  <si>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</si>
  <si>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</si>
  <si>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</si>
  <si>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</si>
  <si>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</si>
  <si>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</si>
  <si>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</si>
  <si>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</si>
  <si>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</si>
  <si>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</si>
  <si>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</si>
  <si>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</si>
  <si>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</si>
  <si>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</si>
  <si>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</si>
  <si>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</si>
  <si>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</si>
  <si>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</si>
  <si>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</si>
  <si>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</si>
  <si>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</si>
  <si>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</si>
  <si>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</si>
  <si>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</si>
  <si>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</si>
  <si>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</si>
  <si>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</si>
  <si>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</si>
  <si>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</si>
  <si>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</si>
  <si>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</si>
  <si>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</si>
  <si>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</si>
  <si>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</si>
  <si>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</si>
  <si>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</si>
  <si>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</si>
  <si>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</si>
  <si>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</si>
  <si>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</si>
  <si>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</si>
  <si>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</si>
  <si>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</si>
  <si>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</si>
  <si>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</si>
  <si>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</si>
  <si>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</si>
  <si>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</si>
  <si>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</si>
  <si>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</si>
  <si>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</si>
  <si>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</si>
  <si>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</si>
  <si>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</si>
  <si>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</si>
  <si>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</si>
  <si>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</si>
  <si>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</si>
  <si>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</si>
  <si>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</si>
  <si>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</si>
  <si>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</si>
  <si>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</si>
  <si>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</si>
  <si>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</si>
  <si>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</si>
  <si>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</si>
  <si>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</si>
  <si>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</si>
  <si>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</si>
  <si>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</si>
  <si>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</si>
  <si>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</si>
  <si>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</si>
  <si>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</si>
  <si>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</si>
  <si>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</si>
  <si>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</si>
  <si>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</si>
  <si>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</si>
  <si>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</si>
  <si>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</si>
  <si>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</si>
  <si>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</si>
  <si>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</si>
  <si>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</si>
  <si>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</si>
  <si>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</si>
  <si>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</si>
  <si>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</si>
  <si>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</si>
  <si>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</si>
  <si>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</si>
  <si>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</si>
  <si>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</si>
  <si>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</si>
  <si>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</si>
  <si>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</si>
  <si>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</si>
  <si>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</si>
  <si>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</si>
  <si>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</si>
  <si>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</si>
  <si>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</si>
  <si>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</si>
  <si>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</si>
  <si>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</si>
  <si>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</si>
  <si>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</si>
  <si>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</si>
  <si>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</si>
  <si>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</si>
  <si>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</si>
  <si>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</si>
  <si>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</si>
  <si>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</si>
  <si>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</si>
  <si>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</si>
  <si>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</si>
  <si>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</si>
  <si>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</si>
  <si>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</si>
  <si>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</si>
  <si>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</si>
  <si>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</si>
  <si>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</si>
  <si>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</si>
  <si>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</si>
  <si>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</si>
  <si>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</si>
  <si>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</si>
  <si>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</si>
  <si>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</si>
  <si>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</si>
  <si>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</si>
  <si>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</si>
  <si>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</si>
  <si>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</si>
  <si>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</si>
  <si>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</si>
  <si>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</si>
  <si>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</si>
  <si>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</si>
  <si>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</si>
  <si>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</si>
  <si>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</si>
  <si>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</si>
  <si>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</si>
  <si>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</si>
  <si>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</si>
  <si>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</si>
  <si>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</si>
  <si>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</si>
  <si>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</si>
  <si>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</si>
  <si>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</si>
  <si>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</si>
  <si>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</si>
  <si>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</si>
  <si>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</si>
  <si>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</si>
  <si>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</si>
  <si>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</si>
  <si>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</si>
  <si>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</si>
  <si>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</si>
  <si>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</si>
  <si>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</si>
  <si>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</si>
  <si>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</si>
  <si>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</si>
  <si>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</si>
  <si>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</si>
  <si>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</si>
  <si>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</si>
  <si>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</si>
  <si>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</si>
  <si>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</si>
  <si>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</si>
  <si>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</si>
  <si>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</si>
  <si>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</si>
  <si>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</si>
  <si>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</si>
  <si>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</si>
  <si>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</si>
  <si>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</si>
  <si>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</si>
  <si>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</si>
  <si>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</si>
  <si>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</si>
  <si>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</si>
  <si>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</si>
  <si>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</si>
  <si>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</si>
  <si>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</si>
  <si>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</si>
  <si>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</si>
  <si>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</si>
  <si>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</si>
  <si>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</si>
  <si>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</si>
  <si>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</si>
  <si>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</si>
  <si>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</si>
  <si>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</si>
  <si>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</si>
  <si>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</si>
  <si>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</si>
  <si>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</si>
  <si>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</si>
  <si>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</si>
  <si>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</si>
  <si>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</si>
  <si>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</si>
  <si>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</si>
  <si>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</si>
  <si>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</si>
  <si>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</si>
  <si>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</si>
  <si>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</si>
  <si>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</si>
  <si>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</si>
  <si>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</si>
  <si>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</si>
  <si>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</si>
  <si>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</si>
  <si>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</si>
  <si>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</si>
  <si>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</si>
  <si>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</si>
  <si>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</si>
  <si>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</si>
  <si>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</si>
  <si>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</si>
  <si>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</si>
  <si>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</si>
  <si>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</si>
  <si>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</si>
  <si>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</si>
  <si>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</si>
  <si>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</si>
  <si>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</si>
  <si>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</si>
  <si>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</si>
  <si>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</si>
  <si>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</si>
  <si>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</si>
  <si>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</si>
  <si>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</si>
  <si>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</si>
  <si>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</si>
  <si>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</si>
  <si>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</si>
  <si>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</si>
  <si>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</si>
  <si>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</si>
  <si>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</si>
  <si>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</si>
  <si>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</si>
  <si>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</si>
  <si>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</si>
  <si>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</si>
  <si>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</si>
  <si>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</si>
  <si>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</si>
  <si>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</si>
  <si>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</si>
  <si>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</si>
  <si>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</si>
  <si>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</si>
  <si>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</si>
  <si>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</si>
  <si>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</si>
  <si>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</si>
  <si>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</si>
  <si>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</si>
  <si>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</si>
  <si>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</si>
  <si>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</si>
  <si>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</si>
  <si>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</si>
  <si>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</si>
  <si>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</si>
  <si>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</si>
  <si>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</si>
  <si>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</si>
  <si>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</si>
  <si>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</si>
  <si>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</si>
  <si>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</si>
  <si>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</si>
  <si>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</si>
  <si>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</si>
  <si>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</si>
  <si>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</si>
  <si>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</si>
  <si>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</si>
  <si>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</si>
  <si>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</si>
  <si>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</si>
  <si>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</si>
  <si>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</si>
  <si>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</si>
  <si>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</si>
  <si>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</si>
  <si>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</si>
  <si>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</si>
  <si>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</si>
  <si>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</si>
  <si>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</si>
  <si>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</si>
  <si>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</si>
  <si>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</si>
  <si>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</si>
  <si>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</si>
  <si>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</si>
  <si>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</si>
  <si>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</si>
  <si>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</si>
  <si>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</si>
  <si>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</si>
  <si>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</si>
  <si>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</si>
  <si>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</si>
  <si>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</si>
  <si>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</si>
  <si>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</si>
  <si>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</si>
  <si>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</si>
  <si>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</si>
  <si>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</si>
  <si>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</si>
  <si>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</si>
  <si>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</si>
  <si>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</si>
  <si>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</si>
  <si>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</si>
  <si>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</si>
  <si>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</si>
  <si>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</si>
  <si>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</si>
  <si>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</si>
  <si>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</si>
  <si>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</si>
  <si>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</si>
  <si>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</si>
  <si>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</si>
  <si>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</si>
  <si>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</si>
  <si>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</si>
  <si>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</si>
  <si>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</si>
  <si>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</si>
  <si>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</si>
  <si>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</si>
  <si>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</si>
  <si>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</si>
  <si>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</si>
  <si>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</si>
  <si>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</si>
  <si>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</si>
  <si>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</si>
  <si>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</si>
  <si>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</si>
  <si>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</si>
  <si>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</si>
  <si>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</si>
  <si>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</si>
  <si>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</si>
  <si>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</si>
  <si>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</si>
  <si>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</si>
  <si>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</si>
  <si>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</si>
  <si>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</si>
  <si>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</si>
  <si>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</si>
  <si>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</si>
  <si>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</si>
  <si>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</si>
  <si>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</si>
  <si>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</si>
  <si>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</si>
  <si>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</si>
  <si>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</si>
  <si>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</si>
  <si>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</si>
  <si>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</si>
  <si>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</si>
  <si>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</si>
  <si>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</si>
  <si>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</si>
  <si>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</si>
  <si>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</si>
  <si>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</si>
  <si>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</si>
  <si>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</si>
  <si>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</si>
  <si>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</si>
  <si>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</si>
  <si>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</si>
  <si>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</si>
  <si>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</si>
  <si>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</si>
  <si>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</si>
  <si>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</si>
  <si>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</si>
  <si>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</si>
  <si>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</si>
  <si>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</si>
  <si>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</si>
  <si>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</si>
  <si>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</si>
  <si>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</si>
  <si>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</si>
  <si>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</si>
  <si>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</si>
  <si>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</si>
  <si>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</si>
  <si>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</si>
  <si>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</si>
  <si>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</si>
  <si>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</si>
  <si>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</si>
  <si>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</si>
  <si>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</si>
  <si>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</si>
  <si>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</si>
  <si>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</si>
  <si>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</si>
  <si>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</si>
  <si>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</si>
  <si>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</si>
  <si>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</si>
  <si>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</si>
  <si>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</si>
  <si>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</si>
  <si>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</si>
  <si>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</si>
  <si>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</si>
  <si>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</si>
  <si>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</si>
  <si>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</si>
  <si>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</si>
  <si>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</si>
  <si>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</si>
  <si>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</si>
  <si>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</si>
  <si>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</si>
  <si>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</si>
  <si>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</si>
  <si>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</si>
  <si>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</si>
  <si>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</si>
  <si>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</si>
  <si>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</si>
  <si>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</si>
  <si>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</si>
  <si>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</si>
  <si>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</si>
  <si>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</si>
  <si>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</si>
  <si>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</si>
  <si>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</si>
  <si>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</si>
  <si>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</si>
  <si>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</si>
  <si>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</si>
  <si>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</si>
  <si>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</si>
  <si>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</si>
  <si>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</si>
  <si>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</si>
  <si>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</si>
  <si>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</si>
  <si>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</si>
  <si>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</si>
  <si>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</si>
  <si>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</si>
  <si>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</si>
  <si>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</si>
  <si>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</si>
  <si>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</si>
  <si>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</si>
  <si>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</si>
  <si>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</si>
  <si>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</si>
  <si>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</si>
  <si>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</si>
  <si>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</si>
  <si>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</si>
  <si>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</si>
  <si>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</si>
  <si>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</si>
  <si>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</si>
  <si>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</si>
  <si>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</si>
  <si>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</si>
  <si>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</si>
  <si>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</si>
  <si>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</si>
  <si>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</si>
  <si>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</si>
  <si>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</si>
  <si>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</si>
  <si>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</si>
  <si>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</si>
  <si>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</si>
  <si>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</si>
  <si>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</si>
  <si>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</si>
  <si>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</si>
  <si>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</si>
  <si>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</si>
  <si>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</si>
  <si>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</si>
  <si>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</si>
  <si>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</si>
  <si>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</si>
  <si>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</si>
  <si>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</si>
  <si>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</si>
  <si>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</si>
  <si>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</si>
  <si>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</si>
  <si>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</si>
  <si>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</si>
  <si>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</si>
  <si>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</si>
  <si>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</si>
  <si>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</si>
  <si>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</si>
  <si>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</si>
  <si>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</si>
  <si>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</si>
  <si>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</si>
  <si>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</si>
  <si>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</si>
  <si>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</si>
  <si>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</si>
  <si>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</si>
  <si>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</si>
  <si>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</si>
  <si>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</si>
  <si>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</si>
  <si>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</si>
  <si>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</si>
  <si>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</si>
  <si>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</si>
  <si>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</si>
  <si>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</si>
  <si>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</si>
  <si>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</si>
  <si>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</si>
  <si>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</si>
  <si>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</si>
  <si>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</si>
  <si>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</si>
  <si>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</si>
  <si>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</si>
  <si>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</si>
  <si>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</si>
  <si>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</si>
  <si>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</si>
  <si>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</si>
  <si>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</si>
  <si>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</si>
  <si>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</si>
  <si>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</si>
  <si>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</si>
  <si>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</si>
  <si>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</si>
  <si>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</si>
  <si>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</si>
  <si>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</si>
  <si>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</si>
  <si>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</si>
  <si>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</si>
  <si>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</si>
  <si>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</si>
  <si>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</si>
  <si>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</si>
  <si>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</si>
  <si>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</si>
  <si>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</si>
  <si>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</si>
  <si>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</si>
  <si>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</si>
  <si>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</si>
  <si>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</si>
  <si>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</si>
  <si>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</si>
  <si>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</si>
  <si>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</si>
  <si>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</si>
  <si>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</si>
  <si>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</si>
  <si>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</si>
  <si>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</si>
  <si>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</si>
  <si>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</si>
  <si>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</si>
  <si>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</si>
  <si>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</si>
  <si>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</si>
  <si>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</si>
  <si>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</si>
  <si>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</si>
  <si>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</si>
  <si>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</si>
  <si>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</si>
  <si>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</si>
  <si>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</si>
  <si>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</si>
  <si>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</si>
  <si>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</si>
  <si>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</si>
  <si>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</si>
  <si>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</si>
  <si>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</si>
  <si>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</si>
  <si>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</si>
  <si>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</si>
  <si>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</si>
  <si>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</si>
  <si>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</si>
  <si>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</si>
  <si>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</si>
  <si>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</si>
  <si>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</si>
  <si>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</si>
  <si>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</si>
  <si>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</si>
  <si>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</si>
  <si>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</si>
  <si>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</si>
  <si>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</si>
  <si>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</si>
  <si>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</si>
  <si>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</si>
  <si>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</si>
  <si>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</si>
  <si>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</si>
  <si>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</si>
  <si>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</si>
  <si>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</si>
  <si>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</si>
  <si>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</si>
  <si>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</si>
  <si>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</si>
  <si>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</si>
  <si>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</si>
  <si>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</si>
  <si>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</si>
  <si>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</si>
  <si>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</si>
  <si>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</si>
  <si>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</si>
  <si>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</si>
  <si>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</si>
  <si>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</si>
  <si>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</si>
  <si>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</si>
  <si>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</si>
  <si>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</si>
  <si>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</si>
  <si>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</si>
  <si>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</si>
  <si>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</si>
  <si>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</si>
  <si>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</si>
  <si>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</si>
  <si>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</si>
  <si>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</si>
  <si>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</si>
  <si>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</si>
  <si>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</si>
  <si>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</si>
  <si>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</si>
  <si>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</si>
  <si>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</si>
  <si>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</si>
  <si>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</si>
  <si>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</si>
  <si>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</si>
  <si>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</si>
  <si>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</si>
  <si>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</si>
  <si>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</si>
  <si>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</si>
  <si>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</si>
  <si>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</si>
  <si>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</si>
  <si>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</si>
  <si>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</si>
  <si>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</si>
  <si>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</si>
  <si>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</si>
  <si>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</si>
  <si>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</si>
  <si>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</si>
  <si>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</si>
  <si>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</si>
  <si>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</si>
  <si>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</si>
  <si>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</si>
  <si>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</si>
  <si>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</si>
  <si>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</si>
  <si>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</si>
  <si>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</si>
  <si>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</si>
  <si>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</si>
  <si>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</si>
  <si>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</si>
  <si>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</si>
  <si>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</si>
  <si>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</si>
  <si>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</si>
  <si>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</si>
  <si>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</si>
  <si>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</si>
  <si>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</si>
  <si>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</si>
  <si>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</si>
  <si>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</si>
  <si>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</si>
  <si>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</si>
  <si>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</si>
  <si>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</si>
  <si>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</si>
  <si>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</si>
  <si>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</si>
  <si>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</si>
  <si>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</si>
  <si>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</si>
  <si>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</si>
  <si>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</si>
  <si>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</si>
  <si>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</si>
  <si>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</si>
  <si>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</si>
  <si>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</si>
  <si>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</si>
  <si>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</si>
  <si>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</si>
  <si>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</si>
  <si>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</si>
  <si>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</si>
  <si>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</si>
  <si>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</si>
  <si>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</si>
  <si>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</si>
  <si>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</si>
  <si>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</si>
  <si>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</si>
  <si>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</si>
  <si>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</si>
  <si>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</si>
  <si>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</si>
  <si>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</si>
  <si>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</si>
  <si>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</si>
  <si>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</si>
  <si>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</si>
  <si>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</si>
  <si>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</si>
  <si>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</si>
  <si>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</si>
  <si>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</si>
  <si>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</si>
  <si>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</si>
  <si>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</si>
  <si>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</si>
  <si>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</si>
  <si>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</si>
  <si>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</si>
  <si>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</si>
  <si>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</si>
  <si>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</si>
  <si>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</si>
  <si>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</si>
  <si>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</si>
  <si>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</si>
  <si>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</si>
  <si>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</si>
  <si>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</si>
  <si>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</si>
  <si>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</si>
  <si>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</si>
  <si>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</si>
  <si>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</si>
  <si>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</si>
  <si>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</si>
  <si>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</si>
  <si>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</si>
  <si>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</si>
  <si>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</si>
  <si>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</si>
  <si>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</si>
  <si>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</si>
  <si>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</si>
  <si>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</si>
  <si>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</si>
  <si>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</si>
  <si>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</si>
  <si>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</si>
  <si>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</si>
  <si>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</si>
  <si>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</si>
  <si>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</si>
  <si>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</si>
  <si>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</si>
  <si>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</si>
  <si>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</si>
  <si>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</si>
  <si>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</si>
  <si>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</si>
  <si>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</si>
  <si>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</si>
  <si>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</si>
  <si>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</si>
  <si>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</si>
  <si>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</si>
  <si>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</si>
  <si>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</si>
  <si>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</si>
  <si>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</si>
  <si>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</si>
  <si>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</si>
  <si>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</si>
  <si>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</si>
  <si>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</si>
  <si>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</si>
  <si>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</si>
  <si>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</si>
  <si>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</si>
  <si>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</si>
  <si>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</si>
  <si>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</si>
  <si>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</si>
  <si>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</si>
  <si>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</si>
  <si>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</si>
  <si>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</si>
  <si>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</si>
  <si>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</si>
  <si>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</si>
  <si>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</si>
  <si>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</si>
  <si>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</si>
  <si>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</si>
  <si>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</si>
  <si>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</si>
  <si>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</si>
  <si>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</si>
  <si>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</si>
  <si>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</si>
  <si>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</si>
  <si>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</si>
  <si>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</si>
  <si>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</si>
  <si>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</si>
  <si>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</si>
  <si>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</si>
  <si>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</si>
  <si>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</si>
  <si>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</si>
  <si>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</si>
  <si>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</si>
  <si>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</si>
  <si>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</si>
  <si>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</si>
  <si>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</si>
  <si>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</si>
  <si>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</si>
  <si>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</si>
  <si>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</si>
  <si>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</si>
  <si>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</si>
  <si>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</si>
  <si>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</si>
  <si>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</si>
  <si>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</si>
  <si>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</si>
  <si>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</si>
  <si>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</si>
  <si>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</si>
  <si>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</si>
  <si>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</si>
  <si>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</si>
  <si>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</si>
  <si>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</si>
  <si>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</si>
  <si>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</si>
  <si>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</si>
  <si>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</si>
  <si>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</si>
  <si>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</si>
  <si>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</si>
  <si>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</si>
  <si>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</si>
  <si>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</si>
  <si>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</si>
  <si>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</si>
  <si>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</si>
  <si>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</si>
  <si>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</si>
  <si>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</si>
  <si>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</si>
  <si>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</si>
  <si>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</si>
  <si>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</si>
  <si>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</si>
  <si>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</si>
  <si>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</si>
  <si>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</si>
  <si>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</si>
  <si>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</si>
  <si>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</si>
  <si>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</si>
  <si>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</si>
  <si>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</si>
  <si>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</si>
  <si>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</si>
  <si>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</si>
  <si>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</si>
  <si>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</si>
  <si>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</si>
  <si>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</si>
  <si>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</si>
  <si>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</si>
  <si>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</si>
  <si>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</si>
  <si>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</si>
  <si>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</si>
  <si>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</si>
  <si>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</si>
  <si>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</si>
  <si>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</si>
  <si>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</si>
  <si>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</si>
  <si>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</si>
  <si>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</si>
  <si>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</si>
  <si>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</si>
  <si>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</si>
  <si>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</si>
  <si>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</si>
  <si>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</si>
  <si>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</si>
  <si>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</si>
  <si>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</si>
  <si>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</si>
  <si>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</si>
  <si>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</si>
  <si>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</si>
  <si>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</si>
  <si>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</si>
  <si>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</si>
  <si>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</si>
  <si>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</si>
  <si>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</si>
  <si>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</si>
  <si>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</si>
  <si>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</si>
  <si>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</si>
  <si>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</si>
  <si>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</si>
  <si>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</si>
  <si>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</si>
  <si>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</si>
  <si>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</si>
  <si>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</si>
  <si>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</si>
  <si>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</si>
  <si>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</si>
  <si>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</si>
  <si>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</si>
  <si>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</si>
  <si>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</si>
  <si>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</si>
  <si>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</si>
  <si>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</si>
  <si>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</si>
  <si>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</si>
  <si>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</si>
  <si>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</si>
  <si>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</si>
  <si>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</si>
  <si>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</si>
  <si>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</si>
  <si>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</si>
  <si>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</si>
  <si>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</si>
  <si>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</si>
  <si>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</si>
  <si>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</si>
  <si>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</si>
  <si>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</si>
  <si>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</si>
  <si>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</si>
  <si>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</si>
  <si>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</si>
  <si>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</si>
  <si>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</si>
  <si>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</si>
  <si>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</si>
  <si>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</si>
  <si>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</si>
  <si>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</si>
  <si>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</si>
  <si>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</si>
  <si>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</si>
  <si>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</si>
  <si>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</si>
  <si>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</si>
  <si>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</si>
  <si>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</si>
  <si>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</si>
  <si>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</si>
  <si>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</si>
  <si>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</si>
  <si>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</si>
  <si>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</si>
  <si>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</si>
  <si>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</si>
  <si>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</si>
  <si>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</si>
  <si>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</si>
  <si>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</si>
  <si>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</si>
  <si>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</si>
  <si>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</si>
  <si>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</si>
  <si>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</si>
  <si>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</si>
  <si>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</si>
  <si>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</si>
  <si>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</si>
  <si>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</si>
  <si>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</si>
  <si>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</si>
  <si>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</si>
  <si>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</si>
  <si>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</si>
  <si>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</si>
  <si>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</si>
  <si>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</si>
  <si>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</si>
  <si>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</si>
  <si>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</si>
  <si>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</si>
  <si>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</si>
  <si>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</si>
  <si>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</si>
  <si>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</si>
  <si>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</si>
  <si>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</si>
  <si>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</si>
  <si>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</si>
  <si>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</si>
  <si>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</si>
  <si>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</si>
  <si>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</si>
  <si>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</si>
  <si>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</si>
  <si>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</si>
  <si>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</si>
  <si>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</si>
  <si>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</si>
  <si>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</si>
  <si>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</si>
  <si>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</si>
  <si>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</si>
  <si>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</si>
  <si>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</si>
  <si>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</si>
  <si>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</si>
  <si>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</si>
  <si>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</si>
  <si>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</si>
  <si>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</si>
  <si>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</si>
  <si>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</si>
  <si>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</si>
  <si>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</si>
  <si>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</si>
  <si>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</si>
  <si>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</si>
  <si>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</si>
  <si>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</si>
  <si>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</si>
  <si>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</si>
  <si>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</si>
  <si>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</si>
  <si>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</si>
  <si>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</si>
  <si>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</si>
  <si>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</si>
  <si>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</si>
  <si>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</si>
  <si>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</si>
  <si>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</si>
  <si>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</si>
  <si>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</si>
  <si>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</si>
  <si>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</si>
  <si>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</si>
  <si>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</si>
  <si>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</si>
  <si>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</si>
  <si>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</si>
  <si>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</si>
  <si>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</si>
  <si>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</si>
  <si>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</si>
  <si>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</si>
  <si>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</si>
  <si>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</si>
  <si>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</si>
  <si>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</si>
  <si>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</si>
  <si>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</si>
  <si>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</si>
  <si>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</si>
  <si>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</si>
  <si>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</si>
  <si>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</si>
  <si>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</si>
  <si>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</si>
  <si>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</si>
  <si>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</si>
  <si>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</si>
  <si>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</si>
  <si>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</si>
  <si>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</si>
  <si>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</si>
  <si>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</si>
  <si>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</si>
  <si>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</si>
  <si>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</si>
  <si>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</si>
  <si>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</si>
  <si>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</si>
  <si>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</si>
  <si>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</si>
  <si>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</si>
  <si>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</si>
  <si>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</si>
  <si>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</si>
  <si>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</si>
  <si>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</si>
  <si>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</si>
  <si>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</si>
  <si>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</si>
  <si>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</si>
  <si>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</si>
  <si>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</si>
  <si>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</si>
  <si>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</si>
  <si>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</si>
  <si>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</si>
  <si>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</si>
  <si>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</si>
  <si>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</si>
  <si>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</si>
  <si>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</si>
  <si>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</si>
  <si>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</si>
  <si>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</si>
  <si>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</si>
  <si>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</si>
  <si>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</si>
  <si>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</si>
  <si>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</si>
  <si>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</si>
  <si>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</si>
  <si>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</si>
  <si>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</si>
  <si>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</si>
  <si>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</si>
  <si>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</si>
  <si>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</si>
  <si>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</si>
  <si>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</si>
  <si>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</si>
  <si>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</si>
  <si>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</si>
  <si>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</si>
  <si>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</si>
  <si>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</si>
  <si>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</si>
  <si>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</si>
  <si>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</si>
  <si>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</si>
  <si>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</si>
  <si>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</si>
  <si>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</si>
  <si>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</si>
  <si>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</si>
  <si>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</si>
  <si>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</si>
  <si>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</si>
  <si>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</si>
  <si>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</si>
  <si>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</si>
  <si>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</si>
  <si>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</si>
  <si>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</si>
  <si>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</si>
  <si>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</si>
  <si>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</si>
  <si>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</si>
  <si>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</si>
  <si>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</si>
  <si>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</si>
  <si>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</si>
  <si>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</si>
  <si>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</si>
  <si>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</si>
  <si>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</si>
  <si>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</si>
  <si>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</si>
  <si>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</si>
  <si>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</si>
  <si>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</si>
  <si>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</si>
  <si>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</si>
  <si>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</si>
  <si>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</si>
  <si>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</si>
  <si>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</si>
  <si>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</si>
  <si>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</si>
  <si>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</si>
  <si>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</si>
  <si>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</si>
  <si>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</si>
  <si>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</si>
  <si>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</si>
  <si>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</si>
  <si>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</si>
  <si>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</si>
  <si>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</si>
  <si>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</si>
  <si>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</si>
  <si>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</si>
  <si>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</si>
  <si>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</si>
  <si>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</si>
  <si>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</si>
  <si>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</si>
  <si>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</si>
  <si>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</si>
  <si>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</si>
  <si>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</si>
  <si>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</si>
  <si>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</si>
  <si>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</si>
  <si>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</si>
  <si>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</si>
  <si>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</si>
  <si>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</si>
  <si>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</si>
  <si>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</si>
  <si>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</si>
  <si>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</si>
  <si>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</si>
  <si>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</si>
  <si>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</si>
  <si>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</si>
  <si>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</si>
  <si>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</si>
  <si>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</si>
  <si>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</si>
  <si>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</si>
  <si>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</si>
  <si>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</si>
  <si>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</si>
  <si>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</si>
  <si>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</si>
  <si>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</si>
  <si>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</si>
  <si>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</si>
  <si>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</si>
  <si>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</si>
  <si>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</si>
  <si>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</si>
  <si>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</si>
  <si>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</si>
  <si>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</si>
  <si>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</si>
  <si>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</si>
  <si>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</si>
  <si>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</si>
  <si>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</si>
  <si>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</si>
  <si>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</si>
  <si>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</si>
  <si>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</si>
  <si>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</si>
  <si>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</si>
  <si>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</si>
  <si>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</si>
  <si>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</si>
  <si>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</si>
  <si>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</si>
  <si>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</si>
  <si>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</si>
  <si>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</si>
  <si>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</si>
  <si>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</si>
  <si>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</si>
  <si>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</si>
  <si>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</si>
  <si>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</si>
  <si>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</si>
  <si>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</si>
  <si>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</si>
  <si>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</si>
  <si>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</si>
  <si>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</si>
  <si>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</si>
  <si>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</si>
  <si>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</si>
  <si>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</si>
  <si>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</si>
  <si>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</si>
  <si>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</si>
  <si>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</si>
  <si>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</si>
  <si>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</si>
  <si>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</si>
  <si>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</si>
  <si>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</si>
  <si>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</si>
  <si>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</si>
  <si>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</si>
  <si>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</si>
  <si>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</si>
  <si>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</si>
  <si>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</si>
  <si>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</si>
  <si>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</si>
  <si>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</si>
  <si>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</si>
  <si>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</si>
  <si>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</si>
  <si>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</si>
  <si>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</si>
  <si>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</si>
  <si>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</si>
  <si>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</si>
  <si>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</si>
  <si>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</si>
  <si>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</si>
  <si>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</si>
  <si>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</si>
  <si>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</si>
  <si>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</si>
  <si>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</si>
  <si>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</si>
  <si>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</si>
  <si>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</si>
  <si>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</si>
  <si>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</si>
  <si>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</si>
  <si>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</si>
  <si>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</si>
  <si>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</si>
  <si>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</si>
  <si>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</si>
  <si>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</si>
  <si>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</si>
  <si>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</si>
  <si>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</si>
  <si>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</si>
  <si>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</si>
  <si>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</si>
  <si>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</si>
  <si>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</si>
  <si>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</si>
  <si>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</si>
  <si>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</si>
  <si>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</si>
  <si>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</si>
  <si>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</si>
  <si>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</si>
  <si>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</si>
  <si>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</si>
  <si>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</si>
  <si>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</si>
  <si>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</si>
  <si>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</si>
  <si>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</si>
  <si>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</si>
  <si>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</si>
  <si>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</si>
  <si>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</si>
  <si>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</si>
  <si>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</si>
  <si>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</si>
  <si>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</si>
  <si>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</si>
  <si>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</si>
  <si>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</si>
  <si>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</si>
  <si>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</si>
  <si>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</si>
  <si>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</si>
  <si>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</si>
  <si>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</si>
  <si>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</si>
  <si>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</si>
  <si>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</si>
  <si>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</si>
  <si>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</si>
  <si>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</si>
  <si>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</si>
  <si>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</si>
  <si>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</si>
  <si>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</si>
  <si>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</si>
  <si>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</si>
  <si>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</si>
  <si>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</si>
  <si>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</si>
  <si>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</si>
  <si>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</si>
  <si>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</si>
  <si>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</si>
  <si>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</si>
  <si>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</si>
  <si>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</si>
  <si>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</si>
  <si>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</si>
  <si>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</si>
  <si>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</si>
  <si>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</si>
  <si>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</si>
  <si>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</si>
  <si>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</si>
  <si>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</si>
  <si>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</si>
  <si>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</si>
  <si>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</si>
  <si>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</si>
  <si>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</si>
  <si>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</si>
  <si>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</si>
  <si>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</si>
  <si>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</si>
  <si>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</si>
  <si>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</si>
  <si>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</si>
  <si>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</si>
  <si>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</si>
  <si>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</si>
  <si>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</si>
  <si>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</si>
  <si>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</si>
  <si>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</si>
  <si>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</si>
  <si>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</si>
  <si>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</si>
  <si>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</si>
  <si>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</si>
  <si>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</si>
  <si>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</si>
  <si>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</si>
  <si>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</si>
  <si>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</si>
  <si>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</si>
  <si>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</si>
  <si>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</si>
  <si>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</si>
  <si>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</si>
  <si>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</si>
  <si>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</si>
  <si>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</si>
  <si>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</si>
  <si>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</si>
  <si>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</si>
  <si>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</si>
  <si>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</si>
  <si>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</si>
  <si>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</si>
  <si>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</si>
  <si>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</si>
  <si>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</si>
  <si>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</si>
  <si>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</si>
  <si>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</si>
  <si>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</si>
  <si>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</si>
  <si>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</si>
  <si>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</si>
  <si>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</si>
  <si>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</si>
  <si>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</si>
  <si>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</si>
  <si>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</si>
  <si>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</si>
  <si>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</si>
  <si>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</si>
  <si>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</si>
  <si>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</si>
  <si>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</si>
  <si>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</si>
  <si>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</si>
  <si>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</si>
  <si>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</si>
  <si>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</si>
  <si>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</si>
  <si>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</si>
  <si>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</si>
  <si>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</si>
  <si>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</si>
  <si>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</si>
  <si>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</si>
  <si>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</si>
  <si>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</si>
  <si>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</si>
  <si>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</si>
  <si>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</si>
  <si>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</si>
  <si>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</si>
  <si>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</si>
  <si>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</si>
  <si>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</si>
  <si>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</si>
  <si>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</si>
  <si>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</si>
  <si>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</si>
  <si>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</si>
  <si>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</si>
  <si>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</si>
  <si>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</si>
  <si>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</si>
  <si>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</si>
  <si>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</si>
  <si>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</si>
  <si>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</si>
  <si>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</si>
  <si>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</si>
  <si>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</si>
  <si>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</si>
  <si>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</si>
  <si>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</si>
  <si>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</si>
  <si>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</si>
  <si>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</si>
  <si>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</si>
  <si>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</si>
  <si>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</si>
  <si>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</si>
  <si>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</si>
  <si>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</si>
  <si>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</si>
  <si>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</si>
  <si>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</si>
  <si>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</si>
  <si>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</si>
  <si>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</si>
  <si>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</si>
  <si>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</si>
  <si>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</si>
  <si>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</si>
  <si>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</si>
  <si>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</si>
  <si>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</si>
  <si>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</si>
  <si>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</si>
  <si>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</si>
  <si>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</si>
  <si>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</si>
  <si>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</si>
  <si>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</si>
  <si>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</si>
  <si>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</si>
  <si>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</si>
  <si>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</si>
  <si>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</si>
  <si>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</si>
  <si>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</si>
  <si>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</si>
  <si>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</si>
  <si>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</si>
  <si>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</si>
  <si>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</si>
  <si>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</si>
  <si>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</si>
  <si>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</si>
  <si>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</si>
  <si>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</si>
  <si>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</si>
  <si>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</si>
  <si>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</si>
  <si>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</si>
  <si>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</si>
  <si>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</si>
  <si>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</si>
  <si>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</si>
  <si>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</si>
  <si>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</si>
  <si>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</si>
  <si>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</si>
  <si>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</si>
  <si>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</si>
  <si>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</si>
  <si>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</si>
  <si>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</si>
  <si>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</si>
  <si>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</si>
  <si>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</si>
  <si>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</si>
  <si>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</si>
  <si>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</si>
  <si>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</si>
  <si>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</si>
  <si>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</si>
  <si>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</si>
  <si>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</si>
  <si>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</si>
  <si>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</si>
  <si>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</si>
  <si>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</si>
  <si>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</si>
  <si>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</si>
  <si>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</si>
  <si>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</si>
  <si>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</si>
  <si>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</si>
  <si>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</si>
  <si>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</si>
  <si>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</si>
  <si>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</si>
  <si>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</si>
  <si>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</si>
  <si>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</si>
  <si>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</si>
  <si>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</si>
  <si>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</si>
  <si>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</si>
  <si>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</si>
  <si>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</si>
  <si>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</si>
  <si>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</si>
  <si>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</si>
  <si>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</si>
  <si>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</si>
  <si>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</si>
  <si>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</si>
  <si>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</si>
  <si>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</si>
  <si>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</si>
  <si>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</si>
  <si>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</si>
  <si>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</si>
  <si>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</si>
  <si>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</si>
  <si>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</si>
  <si>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</si>
  <si>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</si>
  <si>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</si>
  <si>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</si>
  <si>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</si>
  <si>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</si>
  <si>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</si>
  <si>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</si>
  <si>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</si>
  <si>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</si>
  <si>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</si>
  <si>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</si>
  <si>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</si>
  <si>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</si>
  <si>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</si>
  <si>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</si>
  <si>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</si>
  <si>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</si>
  <si>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</si>
  <si>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</si>
  <si>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</si>
  <si>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</si>
  <si>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</si>
  <si>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</si>
  <si>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</si>
  <si>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</si>
  <si>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</si>
  <si>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</si>
  <si>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</si>
  <si>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</si>
  <si>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</si>
  <si>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</si>
  <si>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</si>
  <si>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</si>
  <si>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</si>
  <si>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</si>
  <si>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</si>
  <si>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</si>
  <si>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</si>
  <si>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</si>
  <si>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</si>
  <si>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</si>
  <si>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</si>
  <si>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</si>
  <si>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</si>
  <si>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</si>
  <si>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</si>
  <si>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</si>
  <si>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</si>
  <si>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</si>
  <si>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</si>
  <si>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</si>
  <si>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</si>
  <si>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</si>
  <si>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</si>
  <si>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</si>
  <si>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</si>
  <si>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</si>
  <si>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</si>
  <si>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</si>
  <si>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</si>
  <si>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</si>
  <si>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</si>
  <si>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</si>
  <si>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</si>
  <si>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</si>
  <si>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</si>
  <si>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</si>
  <si>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</si>
  <si>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</si>
  <si>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</si>
  <si>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</si>
  <si>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</si>
  <si>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</si>
  <si>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</si>
  <si>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</si>
  <si>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</si>
  <si>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</si>
  <si>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</si>
  <si>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</si>
  <si>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</si>
  <si>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</si>
  <si>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</si>
  <si>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</si>
  <si>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</si>
  <si>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</si>
  <si>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</si>
  <si>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</si>
  <si>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</si>
  <si>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</si>
  <si>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</si>
  <si>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</si>
  <si>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</si>
  <si>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</si>
  <si>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</si>
  <si>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</si>
  <si>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</si>
  <si>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</si>
  <si>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</si>
  <si>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</si>
  <si>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</si>
  <si>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</si>
  <si>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</si>
  <si>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</si>
  <si>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</si>
  <si>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</si>
  <si>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</si>
  <si>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</si>
  <si>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</si>
  <si>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</si>
  <si>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</si>
  <si>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</si>
  <si>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</si>
  <si>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</si>
  <si>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</si>
  <si>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</si>
  <si>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</si>
  <si>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</si>
  <si>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</si>
  <si>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</si>
  <si>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</si>
  <si>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</si>
  <si>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</si>
  <si>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</si>
  <si>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</si>
  <si>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</si>
  <si>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</si>
  <si>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</si>
  <si>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</si>
  <si>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</si>
  <si>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</si>
  <si>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</si>
  <si>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</si>
  <si>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</si>
  <si>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</si>
  <si>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</si>
  <si>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</si>
  <si>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</si>
  <si>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</si>
  <si>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</si>
  <si>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</si>
  <si>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</si>
  <si>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</si>
  <si>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</si>
  <si>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</si>
  <si>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</si>
  <si>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</si>
  <si>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</si>
  <si>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</si>
  <si>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</si>
  <si>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</si>
  <si>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</si>
  <si>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</si>
  <si>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</si>
  <si>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</si>
  <si>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</si>
  <si>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</si>
  <si>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</si>
  <si>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</si>
  <si>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</si>
  <si>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</si>
  <si>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</si>
  <si>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</si>
  <si>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</si>
  <si>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</si>
  <si>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</si>
  <si>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</si>
  <si>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</si>
  <si>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</si>
  <si>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</si>
  <si>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</si>
  <si>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</si>
  <si>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</si>
  <si>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</si>
  <si>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</si>
  <si>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</si>
  <si>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</si>
  <si>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</si>
  <si>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</si>
  <si>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</si>
  <si>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</si>
  <si>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</si>
  <si>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</si>
  <si>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</si>
  <si>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</si>
  <si>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</si>
  <si>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</si>
  <si>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</si>
  <si>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</si>
  <si>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</si>
  <si>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</si>
  <si>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</si>
  <si>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</si>
  <si>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</si>
  <si>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</si>
  <si>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</si>
  <si>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</si>
  <si>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</si>
  <si>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</si>
  <si>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</si>
  <si>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</si>
  <si>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</si>
  <si>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</si>
  <si>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</si>
  <si>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</si>
  <si>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</si>
  <si>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</si>
  <si>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</si>
  <si>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</si>
  <si>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</si>
  <si>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</si>
  <si>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</si>
  <si>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</si>
  <si>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</si>
  <si>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</si>
  <si>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</si>
  <si>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</si>
  <si>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</si>
  <si>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</si>
  <si>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</si>
  <si>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</si>
  <si>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</si>
  <si>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</si>
  <si>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</si>
  <si>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</si>
  <si>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</si>
  <si>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</si>
  <si>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</si>
  <si>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</si>
  <si>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</si>
  <si>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</si>
  <si>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</si>
  <si>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</si>
  <si>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</si>
  <si>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</si>
  <si>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</si>
  <si>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</si>
  <si>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</si>
  <si>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</si>
  <si>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</si>
  <si>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</si>
  <si>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</si>
  <si>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</si>
  <si>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</si>
  <si>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</si>
  <si>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</si>
  <si>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</si>
  <si>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</si>
  <si>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</si>
  <si>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</si>
  <si>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</si>
  <si>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</si>
  <si>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</si>
  <si>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</si>
  <si>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</si>
  <si>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</si>
  <si>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</si>
  <si>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</si>
  <si>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</si>
  <si>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</si>
  <si>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</si>
  <si>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</si>
  <si>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</si>
  <si>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</si>
  <si>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</si>
  <si>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</si>
  <si>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</si>
  <si>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</si>
  <si>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</si>
  <si>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</si>
  <si>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</si>
  <si>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</si>
  <si>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</si>
  <si>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</si>
  <si>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</si>
  <si>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</si>
  <si>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</si>
  <si>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</si>
  <si>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</si>
  <si>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</si>
  <si>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</si>
  <si>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</si>
  <si>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</si>
  <si>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</si>
  <si>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</si>
  <si>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</si>
  <si>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</si>
  <si>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</si>
  <si>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</si>
  <si>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</si>
  <si>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</si>
  <si>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</si>
  <si>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</si>
  <si>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</si>
  <si>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</si>
  <si>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</si>
  <si>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</si>
  <si>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</si>
  <si>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</si>
  <si>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</si>
  <si>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</si>
  <si>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</si>
  <si>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</si>
  <si>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</si>
  <si>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</si>
  <si>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</si>
  <si>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</si>
  <si>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</si>
  <si>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</si>
  <si>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</si>
  <si>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</si>
  <si>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</si>
  <si>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</si>
  <si>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</si>
  <si>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</si>
  <si>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</si>
  <si>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</si>
  <si>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</si>
  <si>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</si>
  <si>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</si>
  <si>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</si>
  <si>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</si>
  <si>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</si>
  <si>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</si>
  <si>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</si>
  <si>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</si>
  <si>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</si>
  <si>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</si>
  <si>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</si>
  <si>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</si>
  <si>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</si>
  <si>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</si>
  <si>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</si>
  <si>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</si>
  <si>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</si>
  <si>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</si>
  <si>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</si>
  <si>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</si>
  <si>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</si>
  <si>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</si>
  <si>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</si>
  <si>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</si>
  <si>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</si>
  <si>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</si>
  <si>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</si>
  <si>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</si>
  <si>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</si>
  <si>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</si>
  <si>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</si>
  <si>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</si>
  <si>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</si>
  <si>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</si>
  <si>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</si>
  <si>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</si>
  <si>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</si>
  <si>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</si>
  <si>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</si>
  <si>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</si>
  <si>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</si>
  <si>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</si>
  <si>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</si>
  <si>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</si>
  <si>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</si>
  <si>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</si>
  <si>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</si>
  <si>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</si>
  <si>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</si>
  <si>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</si>
  <si>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</si>
  <si>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</si>
  <si>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</si>
  <si>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</si>
  <si>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</si>
  <si>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</si>
  <si>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</si>
  <si>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</si>
  <si>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</si>
  <si>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</si>
  <si>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</si>
  <si>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</si>
  <si>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</si>
  <si>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</si>
  <si>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</si>
  <si>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</si>
  <si>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</si>
  <si>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</si>
  <si>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</si>
  <si>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</si>
  <si>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</si>
  <si>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</si>
  <si>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</si>
  <si>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</si>
  <si>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</si>
  <si>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</si>
  <si>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</si>
  <si>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</si>
  <si>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</si>
  <si>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</si>
  <si>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</si>
  <si>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</si>
  <si>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</si>
  <si>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</si>
  <si>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</si>
  <si>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</si>
  <si>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</si>
  <si>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</si>
  <si>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</si>
  <si>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</si>
  <si>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</si>
  <si>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</si>
  <si>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</si>
  <si>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</si>
  <si>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</si>
  <si>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</si>
  <si>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</si>
  <si>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</si>
  <si>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</si>
  <si>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</si>
  <si>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</si>
  <si>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</si>
  <si>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</si>
  <si>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</si>
  <si>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</si>
  <si>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</si>
  <si>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</si>
  <si>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</si>
  <si>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</si>
  <si>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</si>
  <si>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</si>
  <si>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</si>
  <si>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</si>
  <si>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</si>
  <si>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</si>
  <si>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</si>
  <si>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</si>
  <si>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</si>
  <si>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</si>
  <si>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</si>
  <si>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</si>
  <si>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</si>
  <si>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</si>
  <si>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</si>
  <si>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</si>
  <si>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</si>
  <si>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</si>
  <si>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</si>
  <si>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</si>
  <si>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</si>
  <si>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</si>
  <si>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</si>
  <si>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</si>
  <si>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</si>
  <si>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</si>
  <si>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</si>
  <si>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</si>
  <si>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</si>
  <si>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</si>
  <si>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</si>
  <si>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</si>
  <si>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</si>
  <si>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</si>
  <si>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</si>
  <si>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</si>
  <si>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</si>
  <si>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</si>
  <si>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</si>
  <si>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</si>
  <si>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</si>
  <si>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</si>
  <si>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</si>
  <si>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</si>
  <si>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</si>
  <si>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</si>
  <si>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</si>
  <si>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</si>
  <si>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</si>
  <si>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</si>
  <si>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</si>
  <si>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</si>
  <si>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</si>
  <si>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</si>
  <si>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</si>
  <si>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</si>
  <si>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</si>
  <si>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</si>
  <si>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</si>
  <si>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</si>
  <si>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</si>
  <si>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</si>
  <si>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</si>
  <si>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</si>
  <si>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</si>
  <si>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</si>
  <si>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</si>
  <si>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</si>
  <si>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</si>
  <si>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</si>
  <si>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</si>
  <si>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</si>
  <si>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</si>
  <si>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</si>
  <si>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</si>
  <si>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</si>
  <si>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</si>
  <si>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</si>
  <si>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</si>
  <si>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</si>
  <si>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</si>
  <si>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</si>
  <si>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</si>
  <si>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</si>
  <si>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</si>
  <si>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</si>
  <si>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</si>
  <si>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</si>
  <si>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</si>
  <si>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</si>
  <si>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</si>
  <si>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</si>
  <si>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</si>
  <si>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</si>
  <si>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</si>
  <si>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</si>
  <si>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</si>
  <si>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</si>
  <si>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</si>
  <si>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</si>
  <si>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</si>
  <si>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</si>
  <si>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</si>
  <si>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</si>
  <si>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</si>
  <si>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</si>
  <si>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</si>
  <si>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</si>
  <si>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</si>
  <si>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</si>
  <si>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</si>
  <si>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</si>
  <si>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</si>
  <si>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</si>
  <si>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</si>
  <si>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</si>
  <si>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</si>
  <si>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</si>
  <si>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</si>
  <si>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</si>
  <si>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</si>
  <si>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</si>
  <si>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</si>
  <si>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</si>
  <si>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</si>
  <si>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</si>
  <si>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</si>
  <si>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</si>
  <si>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</si>
  <si>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</si>
  <si>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</si>
  <si>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</si>
  <si>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</si>
  <si>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</si>
  <si>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</si>
  <si>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</si>
  <si>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</si>
  <si>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</si>
  <si>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</si>
  <si>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</si>
  <si>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</si>
  <si>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</si>
  <si>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</si>
  <si>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</si>
  <si>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</si>
  <si>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</si>
  <si>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</si>
  <si>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</si>
  <si>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</si>
  <si>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</si>
  <si>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</si>
  <si>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</si>
  <si>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</si>
  <si>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</si>
  <si>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</si>
  <si>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</si>
  <si>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</si>
  <si>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</si>
  <si>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</si>
  <si>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</si>
  <si>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</si>
  <si>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</si>
  <si>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</si>
  <si>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</si>
  <si>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</si>
  <si>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</si>
  <si>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</si>
  <si>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</si>
  <si>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</si>
  <si>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</si>
  <si>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</si>
  <si>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</si>
  <si>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</si>
  <si>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</si>
  <si>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</si>
  <si>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</si>
  <si>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</si>
  <si>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</si>
  <si>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</si>
  <si>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</si>
  <si>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</si>
  <si>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</si>
  <si>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</si>
  <si>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</si>
  <si>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</si>
  <si>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</si>
  <si>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</si>
  <si>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</si>
  <si>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</si>
  <si>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</si>
  <si>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</si>
  <si>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</si>
  <si>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</si>
  <si>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</si>
  <si>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</si>
  <si>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</si>
  <si>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</si>
  <si>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</si>
  <si>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</si>
  <si>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</si>
  <si>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</si>
  <si>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</si>
  <si>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</si>
  <si>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</si>
  <si>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</si>
  <si>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</si>
  <si>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</si>
  <si>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</si>
  <si>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</si>
  <si>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</si>
  <si>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</si>
  <si>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</si>
  <si>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</si>
  <si>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</si>
  <si>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</si>
  <si>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</si>
  <si>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</si>
  <si>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</si>
  <si>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</si>
  <si>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</si>
  <si>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</si>
  <si>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</si>
  <si>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</si>
  <si>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</si>
  <si>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</si>
  <si>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</si>
  <si>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</si>
  <si>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</si>
  <si>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</si>
  <si>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</si>
  <si>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</si>
  <si>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</si>
  <si>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</si>
  <si>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</si>
  <si>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</si>
  <si>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</si>
  <si>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</si>
  <si>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</si>
  <si>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</si>
  <si>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</si>
  <si>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</si>
  <si>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</si>
  <si>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</si>
  <si>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</si>
  <si>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</si>
  <si>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</si>
  <si>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</si>
  <si>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</si>
  <si>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</si>
  <si>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</si>
  <si>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</si>
  <si>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</si>
  <si>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</si>
  <si>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</si>
  <si>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</si>
  <si>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</si>
  <si>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</si>
  <si>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</si>
  <si>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</si>
  <si>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</si>
  <si>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</si>
  <si>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</si>
  <si>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</si>
  <si>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</si>
  <si>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</si>
  <si>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</si>
  <si>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</si>
  <si>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</si>
  <si>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</si>
  <si>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</si>
  <si>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</si>
  <si>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</si>
  <si>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</si>
  <si>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</si>
  <si>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</si>
  <si>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</si>
  <si>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</si>
  <si>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</si>
  <si>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</si>
  <si>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</si>
  <si>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</si>
  <si>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</si>
  <si>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</si>
  <si>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</si>
  <si>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</si>
  <si>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</si>
  <si>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</si>
  <si>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</si>
  <si>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</si>
  <si>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</si>
  <si>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</si>
  <si>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</si>
  <si>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</si>
  <si>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</si>
  <si>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</si>
  <si>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</si>
  <si>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</si>
  <si>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</si>
  <si>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</si>
  <si>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</si>
  <si>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</si>
  <si>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</si>
  <si>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</si>
  <si>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</si>
  <si>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</si>
  <si>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</si>
  <si>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</si>
  <si>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</si>
  <si>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</si>
  <si>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</si>
  <si>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</si>
  <si>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</si>
  <si>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</si>
  <si>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</si>
  <si>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</si>
  <si>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</si>
  <si>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</si>
  <si>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</si>
  <si>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</si>
  <si>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</si>
  <si>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</si>
  <si>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</si>
  <si>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</si>
  <si>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</si>
  <si>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</si>
  <si>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</si>
  <si>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</si>
  <si>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</si>
  <si>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</si>
  <si>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</si>
  <si>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</si>
  <si>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</si>
  <si>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</si>
  <si>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</si>
  <si>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</si>
  <si>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</si>
  <si>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</si>
  <si>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</si>
  <si>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</si>
  <si>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</si>
  <si>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</si>
  <si>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</si>
  <si>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</si>
  <si>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</si>
  <si>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</si>
  <si>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</si>
  <si>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</si>
  <si>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</si>
  <si>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</si>
  <si>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</si>
  <si>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</si>
  <si>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</si>
  <si>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</si>
  <si>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</si>
  <si>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</si>
  <si>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</si>
  <si>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</si>
  <si>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</si>
  <si>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</si>
  <si>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</si>
  <si>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</si>
  <si>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</si>
  <si>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</si>
  <si>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</si>
  <si>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</si>
  <si>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</si>
  <si>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</si>
  <si>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</si>
  <si>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</si>
  <si>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</si>
  <si>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</si>
  <si>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</si>
  <si>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</si>
  <si>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</si>
  <si>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</si>
  <si>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</si>
  <si>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</si>
  <si>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</si>
  <si>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</si>
  <si>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</si>
  <si>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</si>
  <si>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</si>
  <si>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</si>
  <si>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</si>
  <si>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</si>
  <si>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</si>
  <si>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</si>
  <si>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</si>
  <si>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</si>
  <si>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</si>
  <si>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</si>
  <si>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</si>
  <si>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</si>
  <si>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</si>
  <si>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</si>
  <si>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</si>
  <si>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</si>
  <si>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</si>
  <si>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</si>
  <si>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</si>
  <si>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</si>
  <si>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</si>
  <si>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</si>
  <si>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</si>
  <si>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</si>
  <si>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</si>
  <si>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</si>
  <si>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</si>
  <si>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</si>
  <si>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</si>
  <si>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</si>
  <si>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</si>
  <si>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</si>
  <si>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</si>
  <si>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</si>
  <si>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</si>
  <si>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</si>
  <si>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</si>
  <si>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</si>
  <si>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</si>
  <si>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</si>
  <si>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</si>
  <si>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</si>
  <si>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</si>
  <si>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</si>
  <si>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</si>
  <si>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</si>
  <si>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</si>
  <si>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</si>
  <si>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</si>
  <si>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</si>
  <si>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</si>
  <si>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</si>
  <si>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</si>
  <si>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</si>
  <si>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</si>
  <si>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</si>
  <si>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</si>
  <si>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</si>
  <si>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</si>
  <si>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</si>
  <si>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</si>
  <si>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</si>
  <si>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</si>
  <si>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</si>
  <si>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</si>
  <si>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</si>
  <si>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</si>
  <si>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</si>
  <si>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</si>
  <si>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</si>
  <si>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</si>
  <si>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</si>
  <si>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</si>
  <si>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</si>
  <si>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</si>
  <si>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</si>
  <si>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</si>
  <si>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</si>
  <si>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</si>
  <si>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</si>
  <si>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</si>
  <si>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</si>
  <si>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</si>
  <si>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</si>
  <si>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</si>
  <si>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</si>
  <si>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</si>
  <si>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</si>
  <si>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</si>
  <si>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</si>
  <si>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</si>
  <si>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</si>
  <si>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</si>
  <si>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</si>
  <si>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</si>
  <si>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</si>
  <si>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</si>
  <si>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</si>
  <si>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</si>
  <si>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</si>
  <si>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</si>
  <si>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</si>
  <si>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</si>
  <si>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</si>
  <si>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</si>
  <si>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</si>
  <si>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</si>
  <si>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</si>
  <si>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</si>
  <si>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</si>
  <si>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</si>
  <si>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</si>
  <si>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</si>
  <si>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</si>
  <si>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</si>
  <si>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</si>
  <si>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</si>
  <si>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</si>
  <si>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</si>
  <si>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</si>
  <si>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</si>
  <si>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</si>
  <si>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</si>
  <si>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</si>
  <si>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</si>
  <si>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</si>
  <si>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</si>
  <si>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</si>
  <si>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</si>
  <si>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</si>
  <si>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</si>
  <si>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</si>
  <si>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</si>
  <si>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</si>
  <si>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</si>
  <si>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</si>
  <si>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</si>
  <si>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</si>
  <si>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</si>
  <si>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</si>
  <si>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</si>
  <si>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</si>
  <si>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</si>
  <si>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</si>
  <si>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</si>
  <si>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</si>
  <si>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</si>
  <si>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</si>
  <si>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</si>
  <si>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</si>
  <si>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</si>
  <si>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</si>
  <si>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</si>
  <si>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</si>
  <si>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</si>
  <si>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</si>
  <si>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</si>
  <si>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</si>
  <si>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</si>
  <si>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</si>
  <si>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</si>
  <si>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</si>
  <si>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</si>
  <si>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</si>
  <si>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</si>
  <si>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</si>
  <si>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</si>
  <si>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</si>
  <si>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</si>
  <si>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</si>
  <si>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</si>
  <si>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</si>
  <si>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</si>
  <si>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</si>
  <si>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</si>
  <si>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</si>
  <si>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</si>
  <si>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</si>
  <si>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</si>
  <si>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</si>
  <si>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</si>
  <si>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</si>
  <si>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</si>
  <si>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</si>
  <si>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</si>
  <si>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</si>
  <si>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</si>
  <si>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</si>
  <si>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</si>
  <si>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</si>
  <si>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</si>
  <si>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</si>
  <si>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</si>
  <si>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</si>
  <si>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</si>
  <si>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</si>
  <si>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</si>
  <si>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</si>
  <si>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</si>
  <si>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</si>
  <si>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</si>
  <si>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</si>
  <si>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</si>
  <si>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</si>
  <si>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</si>
  <si>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</si>
  <si>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</si>
  <si>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</si>
  <si>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</si>
  <si>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</si>
  <si>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</si>
  <si>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</si>
  <si>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</si>
  <si>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</si>
  <si>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</si>
  <si>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</si>
  <si>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</si>
  <si>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</si>
  <si>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</si>
  <si>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</si>
  <si>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</si>
  <si>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</si>
  <si>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</si>
  <si>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</si>
  <si>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</si>
  <si>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</si>
  <si>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</si>
  <si>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</si>
  <si>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</si>
  <si>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</si>
  <si>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</si>
  <si>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</si>
  <si>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</si>
  <si>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</si>
  <si>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</si>
  <si>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</si>
  <si>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</si>
  <si>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</si>
  <si>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</si>
  <si>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</si>
  <si>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</si>
  <si>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</si>
  <si>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</si>
  <si>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</si>
  <si>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</si>
  <si>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</si>
  <si>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</si>
  <si>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</si>
  <si>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</si>
  <si>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</si>
  <si>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</si>
  <si>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</si>
  <si>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</si>
  <si>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</si>
  <si>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</si>
  <si>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</si>
  <si>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</si>
  <si>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</si>
  <si>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</si>
  <si>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</si>
  <si>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</si>
  <si>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</si>
  <si>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</si>
  <si>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</si>
  <si>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</si>
  <si>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</si>
  <si>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</si>
  <si>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</si>
  <si>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</si>
  <si>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</si>
  <si>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</si>
  <si>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</si>
  <si>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</si>
  <si>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</si>
  <si>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</si>
  <si>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</si>
  <si>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</si>
  <si>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</si>
  <si>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</si>
  <si>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</si>
  <si>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</si>
  <si>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</si>
  <si>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</si>
  <si>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</si>
  <si>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</si>
  <si>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</si>
  <si>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</si>
  <si>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</si>
  <si>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</si>
  <si>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</si>
  <si>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</si>
  <si>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</si>
  <si>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</si>
  <si>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</si>
  <si>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</si>
  <si>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</si>
  <si>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</si>
  <si>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</si>
  <si>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</si>
  <si>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</si>
  <si>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</si>
  <si>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</si>
  <si>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</si>
  <si>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</si>
  <si>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</si>
  <si>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</si>
  <si>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</si>
  <si>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</si>
  <si>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</si>
  <si>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</si>
  <si>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</si>
  <si>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</si>
  <si>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</si>
  <si>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</si>
  <si>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</si>
  <si>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</si>
  <si>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</si>
  <si>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</si>
  <si>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</si>
  <si>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</si>
  <si>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</si>
  <si>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</si>
  <si>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</si>
  <si>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</si>
  <si>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</si>
  <si>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</si>
  <si>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</si>
  <si>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</si>
  <si>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</si>
  <si>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</si>
  <si>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</si>
  <si>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</si>
  <si>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</si>
  <si>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</si>
  <si>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</si>
  <si>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</si>
  <si>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</si>
  <si>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</si>
  <si>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</si>
  <si>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</si>
  <si>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</si>
  <si>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</si>
  <si>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</si>
  <si>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</si>
  <si>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</si>
  <si>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</si>
  <si>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</si>
  <si>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</si>
  <si>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</si>
  <si>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</si>
  <si>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</si>
  <si>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</si>
  <si>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</si>
  <si>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</si>
  <si>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</si>
  <si>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</si>
  <si>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</si>
  <si>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</si>
  <si>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</si>
  <si>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</si>
  <si>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</si>
  <si>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</si>
  <si>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</si>
  <si>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</si>
  <si>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</si>
  <si>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</si>
  <si>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</si>
  <si>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</si>
  <si>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</si>
  <si>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</si>
  <si>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</si>
  <si>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</si>
  <si>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</si>
  <si>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</si>
  <si>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</si>
  <si>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</si>
  <si>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</si>
  <si>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</si>
  <si>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</si>
  <si>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</si>
  <si>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</si>
  <si>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</si>
  <si>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</si>
  <si>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</si>
  <si>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</si>
  <si>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</si>
  <si>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</si>
  <si>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</si>
  <si>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</si>
  <si>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</si>
  <si>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</si>
  <si>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</si>
  <si>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</si>
  <si>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</si>
  <si>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</si>
  <si>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</si>
  <si>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</si>
  <si>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</si>
  <si>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</si>
  <si>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</si>
  <si>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</si>
  <si>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</si>
  <si>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</si>
  <si>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</si>
  <si>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</si>
  <si>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</si>
  <si>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</si>
  <si>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</si>
  <si>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</si>
  <si>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</si>
  <si>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</si>
  <si>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</si>
  <si>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</si>
  <si>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</si>
  <si>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</si>
  <si>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</si>
  <si>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</si>
  <si>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</si>
  <si>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</si>
  <si>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</si>
  <si>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</si>
  <si>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</si>
  <si>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</si>
  <si>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</si>
  <si>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</si>
  <si>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</si>
  <si>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</si>
  <si>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</si>
  <si>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</si>
  <si>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</si>
  <si>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</si>
  <si>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</si>
  <si>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</si>
  <si>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</si>
  <si>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</si>
  <si>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</si>
  <si>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</si>
  <si>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</si>
  <si>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</si>
  <si>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</si>
  <si>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</si>
  <si>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</si>
  <si>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</si>
  <si>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</si>
  <si>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</si>
  <si>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</si>
  <si>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</si>
  <si>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</si>
  <si>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</si>
  <si>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</si>
  <si>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</si>
  <si>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</si>
  <si>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</si>
  <si>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</si>
  <si>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</si>
  <si>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</si>
  <si>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</si>
  <si>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</si>
  <si>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</si>
  <si>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</si>
  <si>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</si>
  <si>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</si>
  <si>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</si>
  <si>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</si>
  <si>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</si>
  <si>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</si>
  <si>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</si>
  <si>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</si>
  <si>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</si>
  <si>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</si>
  <si>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</si>
  <si>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</si>
  <si>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</si>
  <si>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</si>
  <si>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</si>
  <si>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</si>
  <si>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</si>
  <si>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</si>
  <si>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</si>
  <si>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</si>
  <si>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</si>
  <si>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</si>
  <si>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</si>
  <si>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</si>
  <si>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</si>
  <si>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</si>
  <si>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</si>
  <si>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</si>
  <si>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</si>
  <si>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</si>
  <si>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</si>
  <si>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</si>
  <si>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</si>
  <si>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</si>
  <si>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</si>
  <si>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</si>
  <si>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</si>
  <si>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</si>
  <si>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</si>
  <si>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</si>
  <si>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</si>
  <si>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</si>
  <si>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</si>
  <si>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</si>
  <si>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</si>
  <si>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</si>
  <si>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</si>
  <si>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</si>
  <si>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</si>
  <si>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</si>
  <si>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</si>
  <si>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</si>
  <si>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</si>
  <si>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</si>
  <si>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</si>
  <si>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</si>
  <si>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</si>
  <si>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</si>
  <si>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</si>
  <si>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</si>
  <si>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</si>
  <si>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</si>
  <si>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</si>
  <si>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</si>
  <si>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</si>
  <si>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</si>
  <si>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</si>
  <si>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</si>
  <si>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</si>
  <si>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</si>
  <si>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</si>
  <si>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</si>
  <si>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</si>
  <si>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</si>
  <si>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</si>
  <si>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</si>
  <si>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</si>
  <si>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</si>
  <si>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</si>
  <si>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</si>
  <si>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</si>
  <si>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</si>
  <si>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</si>
  <si>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</si>
  <si>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</si>
  <si>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</si>
  <si>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</si>
  <si>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</si>
  <si>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</si>
  <si>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</si>
  <si>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</si>
  <si>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</si>
  <si>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</si>
  <si>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</si>
  <si>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</si>
  <si>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</si>
  <si>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</si>
  <si>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</si>
  <si>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</si>
  <si>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</si>
  <si>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</si>
  <si>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</si>
  <si>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</si>
  <si>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</si>
  <si>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</si>
  <si>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</si>
  <si>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</si>
  <si>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</si>
  <si>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</si>
  <si>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</si>
  <si>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</si>
  <si>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</si>
  <si>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</si>
  <si>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</si>
  <si>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</si>
  <si>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</si>
  <si>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</si>
  <si>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</si>
  <si>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</si>
  <si>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</si>
  <si>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</si>
  <si>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</si>
  <si>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</si>
  <si>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</si>
  <si>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</si>
  <si>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</si>
  <si>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</si>
  <si>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</si>
  <si>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</si>
  <si>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</si>
  <si>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</si>
  <si>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</si>
  <si>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</si>
  <si>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</si>
  <si>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</si>
  <si>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</si>
  <si>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</si>
  <si>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</si>
  <si>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</si>
  <si>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</si>
  <si>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</si>
  <si>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</si>
  <si>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</si>
  <si>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</si>
  <si>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</si>
  <si>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</si>
  <si>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</si>
  <si>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</si>
  <si>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</si>
  <si>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</si>
  <si>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</si>
  <si>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</si>
  <si>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</si>
  <si>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</si>
  <si>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</si>
  <si>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</si>
  <si>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</si>
  <si>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</si>
  <si>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</si>
  <si>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</si>
  <si>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</si>
  <si>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</si>
  <si>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</si>
  <si>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</si>
  <si>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</si>
  <si>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</si>
  <si>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</si>
  <si>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</si>
  <si>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</si>
  <si>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</si>
  <si>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</si>
  <si>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</si>
  <si>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</si>
  <si>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</si>
  <si>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</si>
  <si>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</si>
  <si>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</si>
  <si>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</si>
  <si>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</si>
  <si>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</si>
  <si>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</si>
  <si>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</si>
  <si>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</si>
  <si>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</si>
  <si>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</si>
  <si>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</si>
  <si>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</si>
  <si>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</si>
  <si>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</si>
  <si>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</si>
  <si>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</si>
  <si>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</si>
  <si>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</si>
  <si>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</si>
  <si>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</si>
  <si>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</si>
  <si>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</si>
  <si>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</si>
  <si>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</si>
  <si>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</si>
  <si>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</si>
  <si>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</si>
  <si>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</si>
  <si>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</si>
  <si>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</si>
  <si>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</si>
  <si>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</si>
  <si>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</si>
  <si>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</si>
  <si>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</si>
  <si>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</si>
  <si>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</si>
  <si>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</si>
  <si>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</si>
  <si>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</si>
  <si>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</si>
  <si>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</si>
  <si>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</si>
  <si>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</si>
  <si>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</si>
  <si>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</si>
  <si>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</si>
  <si>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</si>
  <si>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</si>
  <si>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</si>
  <si>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</si>
  <si>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</si>
  <si>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</si>
  <si>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</si>
  <si>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</si>
  <si>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</si>
  <si>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</si>
  <si>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</si>
  <si>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</si>
  <si>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</si>
  <si>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</si>
  <si>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</si>
  <si>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</si>
  <si>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</si>
  <si>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</si>
  <si>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</si>
  <si>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</si>
  <si>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</si>
  <si>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</si>
  <si>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</si>
  <si>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</si>
  <si>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</si>
  <si>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</si>
  <si>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</si>
  <si>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</si>
  <si>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</si>
  <si>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</si>
  <si>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</si>
  <si>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</si>
  <si>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</si>
  <si>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</si>
  <si>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</si>
  <si>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</si>
  <si>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</si>
  <si>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</si>
  <si>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</si>
  <si>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</si>
  <si>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</si>
  <si>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</si>
  <si>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</si>
  <si>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</si>
  <si>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</si>
  <si>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</si>
  <si>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</si>
  <si>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</si>
  <si>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</si>
  <si>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</si>
  <si>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</si>
  <si>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</si>
  <si>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</si>
  <si>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</si>
  <si>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</si>
  <si>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</si>
  <si>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</si>
  <si>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</si>
  <si>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</si>
  <si>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</si>
  <si>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</si>
  <si>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</si>
  <si>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</si>
  <si>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</si>
  <si>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</si>
  <si>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</si>
  <si>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</si>
  <si>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</si>
  <si>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</si>
  <si>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</si>
  <si>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</si>
  <si>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</si>
  <si>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</si>
  <si>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</si>
  <si>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</si>
  <si>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</si>
  <si>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</si>
  <si>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</si>
  <si>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</si>
  <si>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</si>
  <si>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</si>
  <si>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</si>
  <si>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</si>
  <si>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</si>
  <si>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</si>
  <si>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</si>
  <si>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</si>
  <si>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</si>
  <si>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</si>
  <si>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</si>
  <si>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</si>
  <si>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</si>
  <si>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</si>
  <si>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</si>
  <si>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</si>
  <si>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</si>
  <si>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</si>
  <si>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</si>
  <si>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</si>
  <si>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</si>
  <si>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</si>
  <si>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</si>
  <si>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</si>
  <si>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</si>
  <si>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</si>
  <si>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</si>
  <si>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</si>
  <si>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</si>
  <si>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</si>
  <si>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</si>
  <si>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</si>
  <si>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</si>
  <si>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</si>
  <si>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</si>
  <si>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</si>
  <si>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</si>
  <si>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</si>
  <si>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</si>
  <si>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</si>
  <si>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</si>
  <si>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</si>
  <si>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</si>
  <si>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</si>
  <si>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</si>
  <si>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</si>
  <si>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</si>
  <si>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</si>
  <si>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</si>
  <si>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</si>
  <si>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</si>
  <si>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</si>
  <si>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</si>
  <si>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</si>
  <si>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</si>
  <si>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</si>
  <si>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</si>
  <si>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</si>
  <si>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</si>
  <si>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</si>
  <si>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</si>
  <si>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</si>
  <si>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</si>
  <si>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</si>
  <si>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</si>
  <si>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</si>
  <si>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</si>
  <si>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</si>
  <si>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</si>
  <si>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</si>
  <si>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</si>
  <si>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</si>
  <si>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</si>
  <si>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</si>
  <si>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</si>
  <si>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</si>
  <si>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</si>
  <si>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</si>
  <si>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</si>
  <si>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</si>
  <si>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</si>
  <si>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</si>
  <si>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</si>
  <si>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</si>
  <si>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</si>
  <si>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</si>
  <si>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</si>
  <si>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</si>
  <si>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</si>
  <si>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</si>
  <si>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</si>
  <si>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</si>
  <si>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</si>
  <si>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</si>
  <si>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</si>
  <si>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</si>
  <si>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</si>
  <si>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</si>
  <si>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</si>
  <si>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</si>
  <si>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</si>
  <si>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</si>
  <si>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</si>
  <si>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</si>
  <si>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</si>
  <si>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</si>
  <si>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</si>
  <si>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</si>
  <si>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</si>
  <si>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</si>
  <si>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</si>
  <si>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</si>
  <si>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</si>
  <si>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</si>
  <si>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</si>
  <si>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</si>
  <si>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</si>
  <si>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</si>
  <si>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</si>
  <si>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</si>
  <si>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</si>
  <si>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</si>
  <si>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</si>
  <si>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</si>
  <si>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</si>
  <si>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</si>
  <si>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</si>
  <si>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</si>
  <si>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</si>
  <si>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</si>
  <si>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</si>
  <si>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</si>
  <si>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</si>
  <si>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</si>
  <si>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</si>
  <si>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</si>
  <si>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</si>
  <si>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</si>
  <si>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</si>
  <si>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</si>
  <si>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</si>
  <si>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</si>
  <si>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</si>
  <si>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</si>
  <si>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</si>
  <si>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</si>
  <si>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</si>
  <si>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</si>
  <si>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</si>
  <si>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</si>
  <si>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</si>
  <si>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</si>
  <si>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</si>
  <si>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</si>
  <si>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</si>
  <si>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</si>
  <si>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</si>
  <si>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</si>
  <si>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</si>
  <si>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</si>
  <si>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</si>
  <si>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</si>
  <si>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</si>
  <si>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</si>
  <si>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</si>
  <si>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</si>
  <si>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</si>
  <si>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</si>
  <si>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</si>
  <si>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</si>
  <si>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</si>
  <si>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</si>
  <si>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</si>
  <si>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</si>
  <si>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</si>
  <si>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</si>
  <si>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</si>
  <si>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</si>
  <si>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</si>
  <si>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</si>
  <si>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</si>
  <si>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</si>
  <si>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</si>
  <si>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</si>
  <si>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</si>
  <si>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</si>
  <si>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</si>
  <si>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</si>
  <si>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</si>
  <si>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</si>
  <si>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</si>
  <si>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</si>
  <si>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</si>
  <si>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</si>
  <si>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</si>
  <si>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</si>
  <si>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</si>
  <si>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</si>
  <si>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</si>
  <si>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</si>
  <si>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</si>
  <si>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</si>
  <si>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</si>
  <si>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</si>
  <si>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</si>
  <si>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</si>
  <si>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</si>
  <si>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</si>
  <si>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</si>
  <si>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</si>
  <si>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</si>
  <si>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</si>
  <si>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</si>
  <si>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</si>
  <si>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</si>
  <si>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</si>
  <si>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</si>
  <si>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</si>
  <si>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</si>
  <si>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</si>
  <si>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</si>
  <si>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</si>
  <si>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</si>
  <si>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</si>
  <si>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</si>
  <si>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</si>
  <si>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</si>
  <si>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</si>
  <si>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</si>
  <si>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</si>
  <si>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</si>
  <si>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</si>
  <si>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</si>
  <si>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</si>
  <si>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</si>
  <si>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</si>
  <si>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</si>
  <si>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</si>
  <si>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</si>
  <si>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</si>
  <si>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</si>
  <si>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</si>
  <si>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</si>
  <si>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</si>
  <si>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</si>
  <si>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</si>
  <si>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</si>
  <si>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</si>
  <si>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</si>
  <si>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</si>
  <si>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</si>
  <si>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</si>
  <si>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</si>
  <si>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</si>
  <si>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</si>
  <si>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</si>
  <si>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</si>
  <si>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</si>
  <si>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</si>
  <si>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</si>
  <si>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</si>
  <si>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</si>
  <si>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</si>
  <si>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</si>
  <si>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</si>
  <si>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</si>
  <si>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</si>
  <si>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</si>
  <si>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</si>
  <si>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</si>
  <si>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</si>
  <si>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</si>
  <si>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</si>
  <si>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</si>
  <si>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</si>
  <si>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</si>
  <si>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</si>
  <si>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</si>
  <si>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</si>
  <si>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</si>
  <si>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</si>
  <si>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</si>
  <si>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</si>
  <si>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</si>
  <si>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</si>
  <si>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</si>
  <si>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</si>
  <si>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</si>
  <si>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</si>
  <si>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</si>
  <si>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</si>
  <si>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</si>
  <si>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</si>
  <si>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</si>
  <si>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</si>
  <si>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</si>
  <si>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</si>
  <si>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</si>
  <si>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</si>
  <si>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</si>
  <si>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</si>
  <si>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</si>
  <si>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</si>
  <si>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</si>
  <si>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</si>
  <si>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</si>
  <si>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</si>
  <si>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</si>
  <si>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</si>
  <si>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</si>
  <si>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</si>
  <si>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</si>
  <si>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</si>
  <si>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</si>
  <si>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</si>
  <si>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</si>
  <si>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</si>
  <si>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</si>
  <si>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</si>
  <si>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</si>
  <si>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</si>
  <si>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</si>
  <si>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</si>
  <si>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</si>
  <si>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</si>
  <si>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</si>
  <si>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</si>
  <si>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</si>
  <si>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</si>
  <si>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</si>
  <si>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</si>
  <si>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</si>
  <si>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</si>
  <si>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</si>
  <si>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</si>
  <si>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</si>
  <si>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</si>
  <si>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</si>
  <si>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</si>
  <si>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</si>
  <si>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</si>
  <si>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</si>
  <si>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</si>
  <si>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</si>
  <si>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</si>
  <si>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</si>
  <si>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</si>
  <si>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</si>
  <si>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</si>
  <si>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</si>
  <si>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</si>
  <si>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</si>
  <si>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</si>
  <si>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</si>
  <si>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</si>
  <si>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</si>
  <si>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</si>
  <si>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</si>
  <si>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</si>
  <si>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</si>
  <si>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</si>
  <si>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</si>
  <si>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</si>
  <si>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</si>
  <si>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</si>
  <si>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</si>
  <si>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</si>
  <si>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</si>
  <si>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</si>
  <si>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</si>
  <si>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</si>
  <si>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</si>
  <si>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</si>
  <si>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</si>
  <si>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</si>
  <si>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</si>
  <si>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</si>
  <si>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</si>
  <si>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</si>
  <si>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</si>
  <si>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</si>
  <si>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</si>
  <si>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</si>
  <si>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</si>
  <si>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</si>
  <si>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</si>
  <si>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</si>
  <si>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</si>
  <si>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</si>
  <si>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</si>
  <si>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</si>
  <si>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</si>
  <si>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</si>
  <si>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</si>
  <si>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</si>
  <si>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</si>
  <si>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</si>
  <si>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</si>
  <si>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</si>
  <si>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</si>
  <si>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</si>
  <si>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</si>
  <si>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</si>
  <si>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</si>
  <si>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</si>
  <si>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</si>
  <si>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</si>
  <si>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</si>
  <si>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</si>
  <si>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</si>
  <si>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</si>
  <si>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</si>
  <si>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</si>
  <si>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</si>
  <si>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</si>
  <si>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</si>
  <si>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</si>
  <si>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</si>
  <si>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</si>
  <si>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</si>
  <si>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</si>
  <si>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</si>
  <si>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</si>
  <si>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</si>
  <si>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</si>
  <si>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</si>
  <si>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</si>
  <si>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</si>
  <si>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</si>
  <si>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</si>
  <si>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</si>
  <si>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</si>
  <si>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</si>
  <si>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</si>
  <si>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</si>
  <si>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</si>
  <si>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</si>
  <si>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</si>
  <si>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</si>
  <si>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</si>
  <si>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</si>
  <si>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</si>
  <si>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</si>
  <si>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</si>
  <si>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</si>
  <si>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</si>
  <si>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</si>
  <si>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</si>
  <si>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</si>
  <si>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</si>
  <si>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</si>
  <si>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</si>
  <si>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</si>
  <si>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</si>
  <si>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</si>
  <si>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</si>
  <si>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</si>
  <si>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</si>
  <si>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</si>
  <si>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</si>
  <si>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</si>
  <si>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</si>
  <si>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</si>
  <si>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</si>
  <si>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</si>
  <si>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</si>
  <si>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</si>
  <si>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</si>
  <si>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</si>
  <si>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</si>
  <si>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</si>
  <si>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</si>
  <si>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</si>
  <si>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</si>
  <si>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</si>
  <si>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</si>
  <si>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</si>
  <si>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</si>
  <si>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</si>
  <si>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</si>
  <si>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</si>
  <si>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</si>
  <si>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</si>
  <si>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</si>
  <si>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</si>
  <si>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</si>
  <si>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</si>
  <si>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</si>
  <si>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</si>
  <si>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</si>
  <si>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</si>
  <si>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</si>
  <si>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</si>
  <si>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</si>
  <si>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</si>
  <si>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</si>
  <si>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</si>
  <si>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</si>
  <si>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</si>
  <si>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</si>
  <si>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</si>
  <si>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</si>
  <si>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</si>
  <si>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</si>
  <si>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</si>
  <si>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</si>
  <si>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</si>
  <si>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</si>
  <si>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</si>
  <si>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</si>
  <si>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</si>
  <si>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</si>
  <si>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</si>
  <si>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</si>
  <si>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</si>
  <si>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</si>
  <si>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</si>
  <si>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</si>
  <si>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</si>
  <si>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</si>
  <si>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</si>
  <si>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</si>
  <si>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</si>
  <si>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</si>
  <si>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</si>
  <si>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</si>
  <si>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</si>
  <si>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</si>
  <si>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</si>
  <si>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</si>
  <si>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</si>
  <si>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</si>
  <si>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</si>
  <si>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</si>
  <si>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</si>
  <si>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</si>
  <si>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</si>
  <si>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</si>
  <si>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</si>
  <si>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</si>
  <si>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</si>
  <si>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</si>
  <si>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</si>
  <si>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</si>
  <si>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</si>
  <si>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</si>
  <si>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</si>
  <si>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</si>
  <si>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</si>
  <si>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</si>
  <si>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</si>
  <si>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</si>
  <si>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</si>
  <si>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</si>
  <si>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</si>
  <si>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</si>
  <si>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</si>
  <si>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</si>
  <si>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</si>
  <si>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</si>
  <si>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</si>
  <si>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</si>
  <si>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</si>
  <si>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</si>
  <si>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</si>
  <si>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</si>
  <si>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</si>
  <si>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</si>
  <si>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</si>
  <si>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</si>
  <si>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</si>
  <si>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</si>
  <si>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</si>
  <si>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</si>
  <si>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</si>
  <si>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</si>
  <si>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</si>
  <si>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</si>
  <si>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</si>
  <si>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</si>
  <si>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</si>
  <si>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</si>
  <si>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</si>
  <si>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</si>
  <si>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</si>
  <si>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</si>
  <si>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</si>
  <si>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</si>
  <si>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</si>
  <si>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</si>
  <si>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</si>
  <si>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</si>
  <si>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</si>
  <si>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</si>
  <si>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</si>
  <si>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</si>
  <si>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</si>
  <si>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</si>
  <si>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</si>
  <si>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</si>
  <si>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</si>
  <si>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</si>
  <si>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</si>
  <si>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</si>
  <si>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</si>
  <si>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</si>
  <si>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</si>
  <si>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</si>
  <si>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</si>
  <si>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</si>
  <si>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</si>
  <si>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</si>
  <si>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</si>
  <si>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</si>
  <si>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</si>
  <si>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</si>
  <si>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</si>
  <si>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</si>
  <si>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</si>
  <si>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</si>
  <si>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</si>
  <si>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</si>
  <si>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</si>
  <si>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</si>
  <si>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</si>
  <si>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</si>
  <si>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</si>
  <si>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</si>
  <si>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</si>
  <si>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</si>
  <si>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</si>
  <si>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</si>
  <si>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</si>
  <si>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</si>
  <si>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</si>
  <si>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</si>
  <si>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</si>
  <si>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</si>
  <si>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</si>
  <si>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</si>
  <si>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</si>
  <si>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</si>
  <si>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</si>
  <si>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</si>
  <si>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</si>
  <si>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</si>
  <si>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</si>
  <si>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</si>
  <si>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</si>
  <si>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</si>
  <si>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</si>
  <si>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</si>
  <si>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</si>
  <si>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</si>
  <si>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</si>
  <si>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</si>
  <si>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</si>
  <si>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</si>
  <si>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</si>
  <si>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</si>
  <si>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</si>
  <si>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</si>
  <si>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</si>
  <si>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</si>
  <si>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</si>
  <si>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</si>
  <si>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</si>
  <si>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</si>
  <si>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</si>
  <si>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</si>
  <si>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</si>
  <si>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</si>
  <si>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</si>
  <si>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</si>
  <si>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</si>
  <si>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</si>
  <si>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</si>
  <si>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</si>
  <si>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</si>
  <si>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</si>
  <si>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</si>
  <si>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</si>
  <si>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</si>
  <si>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</si>
  <si>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</si>
  <si>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</si>
  <si>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</si>
  <si>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</si>
  <si>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</si>
  <si>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</si>
  <si>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</si>
  <si>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</si>
  <si>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</si>
  <si>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</si>
  <si>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</si>
  <si>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</si>
  <si>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</si>
  <si>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</si>
  <si>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</si>
  <si>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</si>
  <si>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</si>
  <si>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</si>
  <si>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</si>
  <si>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</si>
  <si>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</si>
  <si>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</si>
  <si>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</si>
  <si>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</si>
  <si>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</si>
  <si>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</si>
  <si>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</si>
  <si>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</si>
  <si>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</si>
  <si>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</si>
  <si>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</si>
  <si>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</si>
  <si>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</si>
  <si>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</si>
  <si>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</si>
  <si>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</si>
  <si>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</si>
  <si>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</si>
  <si>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</si>
  <si>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</si>
  <si>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</si>
  <si>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</si>
  <si>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</si>
  <si>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</si>
  <si>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</si>
  <si>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</si>
  <si>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</si>
  <si>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</si>
  <si>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</si>
  <si>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</si>
  <si>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</si>
  <si>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</si>
  <si>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</si>
  <si>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</si>
  <si>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</si>
  <si>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</si>
  <si>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</si>
  <si>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</si>
  <si>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</si>
  <si>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</si>
  <si>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</si>
  <si>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</si>
  <si>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</si>
  <si>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</si>
  <si>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</si>
  <si>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</si>
  <si>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</si>
  <si>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</si>
  <si>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</si>
  <si>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</si>
  <si>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</si>
  <si>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</si>
  <si>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</si>
  <si>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</si>
  <si>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</si>
  <si>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</si>
  <si>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</si>
  <si>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</si>
  <si>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</si>
  <si>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</si>
  <si>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</si>
  <si>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</si>
  <si>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</si>
  <si>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</si>
  <si>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</si>
  <si>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</si>
  <si>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</si>
  <si>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</si>
  <si>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</si>
  <si>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</si>
  <si>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</si>
  <si>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</si>
  <si>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</si>
  <si>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</si>
  <si>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</si>
  <si>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</si>
  <si>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</si>
  <si>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</si>
  <si>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</si>
  <si>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</si>
  <si>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</si>
  <si>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</si>
  <si>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</si>
  <si>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</si>
  <si>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</si>
  <si>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</si>
  <si>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</si>
  <si>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</si>
  <si>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</si>
  <si>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</si>
  <si>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</si>
  <si>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</si>
  <si>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</si>
  <si>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</si>
  <si>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</si>
  <si>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</si>
  <si>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</si>
  <si>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</si>
  <si>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</si>
  <si>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</si>
  <si>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</si>
  <si>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</si>
  <si>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</si>
  <si>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</si>
  <si>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</si>
  <si>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</si>
  <si>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</si>
  <si>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</si>
  <si>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</si>
  <si>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</si>
  <si>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</si>
  <si>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</si>
  <si>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</si>
  <si>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</si>
  <si>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</si>
  <si>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</si>
  <si>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</si>
  <si>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</si>
  <si>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</si>
  <si>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</si>
  <si>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</si>
  <si>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</si>
  <si>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</si>
  <si>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</si>
  <si>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</si>
  <si>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</si>
  <si>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</si>
  <si>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</si>
  <si>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</si>
  <si>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</si>
  <si>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</si>
  <si>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</si>
  <si>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</si>
  <si>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</si>
  <si>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</si>
  <si>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</si>
  <si>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</si>
  <si>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</si>
  <si>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</si>
  <si>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</si>
  <si>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</si>
  <si>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</si>
  <si>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</si>
  <si>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</si>
  <si>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</si>
  <si>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</si>
  <si>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</si>
  <si>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</si>
  <si>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</si>
  <si>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</si>
  <si>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</si>
  <si>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</si>
  <si>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</si>
  <si>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</si>
  <si>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</si>
  <si>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</si>
  <si>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</si>
  <si>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</si>
  <si>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</si>
  <si>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</si>
  <si>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</si>
  <si>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</si>
  <si>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</si>
  <si>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</si>
  <si>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</si>
  <si>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</si>
  <si>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</si>
  <si>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</si>
  <si>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</si>
  <si>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</si>
  <si>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</si>
  <si>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</si>
  <si>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</si>
  <si>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</si>
  <si>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</si>
  <si>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</si>
  <si>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</si>
  <si>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</si>
  <si>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</si>
  <si>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</si>
  <si>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</si>
  <si>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</si>
  <si>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</si>
  <si>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</si>
  <si>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</si>
  <si>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</si>
  <si>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</si>
  <si>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</si>
  <si>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</si>
  <si>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</si>
  <si>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</si>
  <si>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</si>
  <si>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</si>
  <si>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</si>
  <si>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</si>
  <si>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</si>
  <si>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</si>
  <si>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</si>
  <si>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</si>
  <si>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</si>
  <si>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</si>
  <si>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</si>
  <si>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</si>
  <si>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</si>
  <si>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</si>
  <si>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</si>
  <si>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</si>
  <si>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</si>
  <si>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</si>
  <si>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</si>
  <si>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</si>
  <si>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</si>
  <si>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</si>
  <si>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</si>
  <si>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</si>
  <si>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</si>
  <si>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</si>
  <si>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</si>
  <si>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</si>
  <si>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</si>
  <si>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</si>
  <si>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</si>
  <si>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</si>
  <si>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</si>
  <si>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</si>
  <si>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</si>
  <si>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</si>
  <si>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</si>
  <si>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</si>
  <si>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</si>
  <si>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</si>
  <si>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</si>
  <si>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</si>
  <si>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</si>
  <si>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</si>
  <si>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</si>
  <si>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</si>
  <si>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</si>
  <si>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</si>
  <si>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</si>
  <si>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</si>
  <si>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</si>
  <si>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</si>
  <si>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</si>
  <si>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</si>
  <si>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</si>
  <si>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</si>
  <si>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</si>
  <si>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</si>
  <si>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</si>
  <si>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</si>
  <si>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</si>
  <si>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</si>
  <si>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</si>
  <si>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</si>
  <si>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</si>
  <si>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</si>
  <si>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</si>
  <si>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</si>
  <si>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</si>
  <si>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</si>
  <si>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</si>
  <si>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</si>
  <si>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</si>
  <si>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</si>
  <si>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</si>
  <si>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</si>
  <si>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</si>
  <si>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</si>
  <si>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</si>
  <si>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</si>
  <si>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</si>
  <si>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</si>
  <si>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</si>
  <si>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</si>
  <si>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</si>
  <si>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</si>
  <si>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</si>
  <si>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</si>
  <si>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</si>
  <si>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</si>
  <si>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</si>
  <si>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</si>
  <si>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</si>
  <si>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</si>
  <si>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</si>
  <si>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</si>
  <si>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</si>
  <si>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</si>
  <si>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</si>
  <si>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</si>
  <si>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</si>
  <si>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</si>
  <si>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</si>
  <si>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</si>
  <si>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</si>
  <si>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</si>
  <si>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</si>
  <si>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</si>
  <si>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</si>
  <si>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</si>
  <si>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</si>
  <si>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</si>
  <si>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</si>
  <si>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</si>
  <si>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</si>
  <si>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</si>
  <si>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</si>
  <si>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</si>
  <si>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</si>
  <si>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</si>
  <si>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</si>
  <si>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</si>
  <si>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</si>
  <si>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</si>
  <si>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</si>
  <si>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</si>
  <si>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</si>
  <si>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</si>
  <si>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</si>
  <si>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</si>
  <si>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</si>
  <si>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</si>
  <si>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</si>
  <si>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</si>
  <si>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</si>
  <si>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</si>
  <si>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</si>
  <si>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</si>
  <si>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</si>
  <si>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</si>
  <si>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</si>
  <si>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</si>
  <si>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</si>
  <si>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</si>
  <si>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</si>
  <si>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</si>
  <si>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</si>
  <si>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</si>
  <si>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</si>
  <si>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</si>
  <si>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</si>
  <si>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</si>
  <si>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</si>
  <si>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</si>
  <si>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</si>
  <si>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</si>
  <si>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</si>
  <si>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</si>
  <si>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</si>
  <si>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</si>
  <si>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</si>
  <si>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</si>
  <si>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</si>
  <si>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</si>
  <si>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</si>
  <si>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</si>
  <si>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</si>
  <si>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</si>
  <si>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</si>
  <si>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</si>
  <si>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</si>
  <si>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</si>
  <si>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</si>
  <si>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</si>
  <si>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</si>
  <si>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</si>
  <si>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</si>
  <si>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</si>
  <si>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</si>
  <si>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</si>
  <si>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</si>
  <si>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</si>
  <si>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</si>
  <si>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</si>
  <si>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</si>
  <si>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</si>
  <si>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</si>
  <si>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</si>
  <si>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</si>
  <si>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</si>
  <si>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</si>
  <si>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</si>
  <si>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</si>
  <si>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</si>
  <si>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</si>
  <si>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</si>
  <si>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</si>
  <si>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</si>
  <si>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</si>
  <si>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</si>
  <si>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</si>
  <si>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</si>
  <si>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</si>
  <si>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</si>
  <si>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</si>
  <si>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</si>
  <si>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</si>
  <si>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</si>
  <si>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</si>
  <si>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</si>
  <si>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</si>
  <si>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</si>
  <si>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</si>
  <si>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</si>
  <si>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</si>
  <si>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</si>
  <si>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</si>
  <si>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</si>
  <si>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</si>
  <si>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</si>
  <si>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</si>
  <si>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</si>
  <si>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</si>
  <si>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</si>
  <si>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</si>
  <si>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</si>
  <si>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</si>
  <si>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</si>
  <si>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</si>
  <si>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</si>
  <si>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</si>
  <si>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</si>
  <si>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</si>
  <si>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</si>
  <si>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</si>
  <si>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</si>
  <si>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</si>
  <si>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</si>
  <si>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</si>
  <si>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</si>
  <si>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</si>
  <si>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</si>
  <si>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</si>
  <si>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</si>
  <si>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</si>
  <si>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</si>
  <si>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</si>
  <si>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</si>
  <si>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</si>
  <si>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</si>
  <si>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</si>
  <si>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</si>
  <si>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</si>
  <si>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</si>
  <si>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</si>
  <si>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</si>
  <si>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</si>
  <si>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</si>
  <si>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</si>
  <si>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</si>
  <si>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</si>
  <si>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</si>
  <si>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</si>
  <si>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</si>
  <si>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</si>
  <si>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</si>
  <si>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</si>
  <si>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</si>
  <si>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</si>
  <si>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</si>
  <si>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</si>
  <si>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</si>
  <si>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</si>
  <si>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</si>
  <si>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</si>
  <si>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</si>
  <si>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</si>
  <si>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</si>
  <si>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</si>
  <si>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</si>
  <si>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</si>
  <si>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</si>
  <si>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</si>
  <si>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</si>
  <si>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</si>
  <si>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</si>
  <si>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</si>
  <si>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</si>
  <si>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</si>
  <si>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</si>
  <si>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</si>
  <si>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</si>
  <si>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</si>
  <si>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</si>
  <si>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</si>
  <si>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</si>
  <si>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</si>
  <si>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</si>
  <si>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</si>
  <si>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</si>
  <si>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</si>
  <si>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</si>
  <si>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</si>
  <si>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</si>
  <si>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</si>
  <si>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</si>
  <si>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</si>
  <si>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</si>
  <si>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</si>
  <si>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</si>
  <si>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</si>
  <si>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</si>
  <si>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</si>
  <si>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</si>
  <si>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</si>
  <si>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</si>
  <si>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</si>
  <si>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</si>
  <si>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</si>
  <si>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</si>
  <si>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</si>
  <si>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</si>
  <si>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</si>
  <si>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</si>
  <si>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</si>
  <si>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</si>
  <si>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</si>
  <si>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</si>
  <si>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</si>
  <si>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</si>
  <si>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</si>
  <si>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</si>
  <si>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</si>
  <si>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</si>
  <si>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</si>
  <si>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</si>
  <si>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</si>
  <si>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</si>
  <si>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</si>
  <si>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</si>
  <si>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</si>
  <si>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</si>
  <si>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</si>
  <si>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</si>
  <si>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</si>
  <si>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</si>
  <si>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</si>
  <si>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</si>
  <si>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</si>
  <si>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</si>
  <si>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</si>
  <si>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</si>
  <si>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</si>
  <si>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</si>
  <si>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</si>
  <si>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</si>
  <si>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</si>
  <si>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</si>
  <si>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</si>
  <si>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</si>
  <si>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</si>
  <si>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</si>
  <si>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</si>
  <si>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</si>
  <si>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</si>
  <si>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</si>
  <si>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</si>
  <si>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</si>
  <si>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</si>
  <si>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</si>
  <si>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</si>
  <si>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</si>
  <si>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</si>
  <si>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</si>
  <si>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</si>
  <si>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</si>
  <si>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</si>
  <si>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</si>
  <si>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</si>
  <si>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</si>
  <si>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</si>
  <si>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</si>
  <si>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</si>
  <si>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</si>
  <si>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</si>
  <si>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</si>
  <si>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</si>
  <si>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</si>
  <si>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</si>
  <si>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</si>
  <si>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</si>
  <si>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</si>
  <si>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</si>
  <si>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</si>
  <si>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</si>
  <si>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</si>
  <si>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</si>
  <si>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</si>
  <si>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</si>
  <si>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</si>
  <si>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</si>
  <si>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</si>
  <si>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</si>
  <si>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</si>
  <si>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</si>
  <si>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</si>
  <si>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</si>
  <si>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</si>
  <si>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</si>
  <si>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</si>
  <si>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</si>
  <si>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</si>
  <si>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</si>
  <si>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</si>
  <si>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</si>
  <si>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</si>
  <si>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</si>
  <si>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</si>
  <si>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</si>
  <si>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</si>
  <si>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</si>
  <si>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</si>
  <si>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</si>
  <si>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</si>
  <si>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</si>
  <si>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</si>
  <si>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</si>
  <si>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</si>
  <si>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</si>
  <si>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</si>
  <si>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</si>
  <si>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</si>
  <si>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</si>
  <si>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</si>
  <si>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</si>
  <si>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</si>
  <si>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</si>
  <si>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</si>
  <si>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</si>
  <si>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</si>
  <si>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</si>
  <si>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</si>
  <si>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</si>
  <si>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</si>
  <si>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</si>
  <si>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</si>
  <si>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</si>
  <si>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</si>
  <si>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</si>
  <si>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</si>
  <si>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</si>
  <si>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</si>
  <si>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</si>
  <si>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</si>
  <si>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</si>
  <si>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</si>
  <si>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</si>
  <si>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</si>
  <si>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</si>
  <si>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</si>
  <si>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</si>
  <si>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</si>
  <si>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</si>
  <si>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</si>
  <si>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</si>
  <si>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</si>
  <si>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</si>
  <si>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</si>
  <si>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</si>
  <si>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</si>
  <si>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</si>
  <si>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</si>
  <si>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</si>
  <si>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</si>
  <si>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</si>
  <si>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</si>
  <si>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</si>
  <si>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</si>
  <si>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</si>
  <si>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</si>
  <si>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</si>
  <si>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</si>
  <si>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</si>
  <si>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</si>
  <si>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</si>
  <si>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</si>
  <si>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</si>
  <si>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</si>
  <si>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</si>
  <si>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</si>
  <si>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</si>
  <si>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</si>
  <si>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</si>
  <si>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</si>
  <si>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</si>
  <si>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</si>
  <si>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</si>
  <si>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</si>
  <si>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</si>
  <si>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</si>
  <si>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</si>
  <si>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</si>
  <si>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</si>
  <si>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</si>
  <si>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</si>
  <si>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</si>
  <si>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</si>
  <si>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</si>
  <si>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</si>
  <si>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</si>
  <si>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</si>
  <si>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</si>
  <si>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</si>
  <si>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</si>
  <si>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</si>
  <si>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</si>
  <si>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</si>
  <si>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</si>
  <si>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</si>
  <si>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</si>
  <si>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</si>
  <si>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</si>
  <si>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</si>
  <si>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</si>
  <si>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</si>
  <si>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</si>
  <si>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</si>
  <si>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</si>
  <si>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</si>
  <si>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</si>
  <si>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</si>
  <si>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</si>
  <si>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</si>
  <si>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</si>
  <si>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</si>
  <si>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</si>
  <si>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</si>
  <si>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</si>
  <si>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</si>
  <si>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</si>
  <si>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</si>
  <si>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</si>
  <si>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</si>
  <si>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</si>
  <si>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</si>
  <si>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</si>
  <si>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</si>
  <si>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</si>
  <si>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</si>
  <si>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</si>
  <si>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</si>
  <si>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</si>
  <si>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</si>
  <si>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</si>
  <si>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</si>
  <si>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</si>
  <si>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</si>
  <si>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</si>
  <si>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</si>
  <si>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</si>
  <si>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</si>
  <si>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</si>
  <si>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</si>
  <si>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</si>
  <si>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</si>
  <si>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</si>
  <si>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</si>
  <si>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</si>
  <si>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</si>
  <si>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</si>
  <si>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</si>
  <si>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</si>
  <si>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</si>
  <si>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</si>
  <si>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</si>
  <si>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</si>
  <si>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</si>
  <si>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</si>
  <si>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</si>
  <si>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</si>
  <si>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</si>
  <si>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</si>
  <si>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</si>
  <si>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</si>
  <si>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</si>
  <si>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</si>
  <si>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</si>
  <si>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</si>
  <si>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</si>
  <si>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</si>
  <si>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</si>
  <si>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</si>
  <si>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</si>
  <si>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</si>
  <si>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</si>
  <si>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</si>
  <si>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</si>
  <si>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</si>
  <si>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</si>
  <si>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</si>
  <si>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</si>
  <si>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</si>
  <si>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</si>
  <si>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</si>
  <si>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</si>
  <si>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</si>
  <si>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</si>
  <si>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</si>
  <si>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</si>
  <si>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</si>
  <si>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</si>
  <si>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</si>
  <si>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</si>
  <si>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</si>
  <si>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</si>
  <si>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</si>
  <si>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</si>
  <si>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</si>
  <si>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</si>
  <si>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</si>
  <si>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</si>
  <si>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</si>
  <si>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</si>
  <si>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</si>
  <si>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</si>
  <si>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</si>
  <si>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</si>
  <si>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</si>
  <si>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</si>
  <si>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</si>
  <si>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</si>
  <si>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</si>
  <si>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</si>
  <si>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</si>
  <si>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</si>
  <si>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</si>
  <si>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</si>
  <si>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</si>
  <si>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</si>
  <si>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</si>
  <si>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</si>
  <si>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</si>
  <si>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</si>
  <si>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</si>
  <si>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</si>
  <si>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</si>
  <si>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</si>
  <si>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</si>
  <si>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</si>
  <si>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</si>
  <si>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</si>
  <si>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</si>
  <si>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</si>
  <si>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</si>
  <si>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</si>
  <si>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</si>
  <si>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</si>
  <si>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</si>
  <si>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</si>
  <si>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</si>
  <si>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</si>
  <si>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</si>
  <si>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</si>
  <si>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</si>
  <si>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</si>
  <si>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</si>
  <si>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</si>
  <si>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</si>
  <si>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</si>
  <si>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</si>
  <si>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</si>
  <si>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</si>
  <si>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</si>
  <si>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</si>
  <si>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</si>
  <si>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</si>
  <si>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</si>
  <si>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</si>
  <si>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</si>
  <si>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</si>
  <si>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</si>
  <si>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</si>
  <si>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</si>
  <si>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</si>
  <si>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</si>
  <si>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</si>
  <si>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</si>
  <si>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</si>
  <si>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</si>
  <si>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</si>
  <si>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</si>
  <si>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</si>
  <si>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</si>
  <si>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</si>
  <si>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</si>
  <si>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</si>
  <si>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</si>
  <si>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</si>
  <si>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</si>
  <si>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</si>
  <si>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</si>
  <si>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</si>
  <si>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</si>
  <si>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</si>
  <si>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</si>
  <si>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</si>
  <si>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</si>
  <si>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</si>
  <si>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</si>
  <si>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</si>
  <si>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</si>
  <si>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</si>
  <si>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</si>
  <si>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</si>
  <si>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</si>
  <si>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</si>
  <si>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</si>
  <si>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</si>
  <si>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</si>
  <si>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</si>
  <si>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</si>
  <si>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</si>
  <si>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</si>
  <si>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</si>
  <si>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</si>
  <si>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</si>
  <si>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</si>
  <si>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</si>
  <si>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</si>
  <si>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</si>
  <si>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</si>
  <si>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</si>
  <si>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</si>
  <si>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</si>
  <si>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</si>
  <si>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</si>
  <si>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</si>
  <si>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</si>
  <si>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</si>
  <si>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</si>
  <si>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</si>
  <si>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</si>
  <si>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</si>
  <si>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</si>
  <si>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</si>
  <si>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</si>
  <si>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</si>
  <si>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</si>
  <si>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</si>
  <si>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</si>
  <si>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</si>
  <si>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</si>
  <si>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</si>
  <si>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</si>
  <si>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</si>
  <si>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</si>
  <si>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</si>
  <si>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</si>
  <si>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</si>
  <si>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</si>
  <si>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</si>
  <si>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</si>
  <si>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</si>
  <si>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</si>
  <si>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</si>
  <si>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</si>
  <si>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</si>
  <si>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</si>
  <si>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</si>
  <si>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</si>
  <si>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</si>
  <si>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</si>
  <si>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</si>
  <si>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</si>
  <si>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</si>
  <si>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</si>
  <si>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</si>
  <si>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</si>
  <si>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</si>
  <si>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</si>
  <si>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</si>
  <si>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</si>
  <si>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</si>
  <si>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</si>
  <si>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</si>
  <si>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</si>
  <si>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</si>
  <si>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</si>
  <si>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</si>
  <si>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</si>
  <si>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</si>
  <si>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</si>
  <si>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</si>
  <si>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</si>
  <si>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</si>
  <si>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</si>
  <si>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</si>
  <si>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</si>
  <si>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</si>
  <si>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</si>
  <si>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</si>
  <si>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</si>
  <si>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</si>
  <si>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</si>
  <si>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</si>
  <si>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</si>
  <si>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</si>
  <si>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</si>
  <si>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</si>
  <si>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</si>
  <si>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</si>
  <si>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</si>
  <si>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</si>
  <si>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</si>
  <si>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</si>
  <si>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</si>
  <si>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</si>
  <si>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</si>
  <si>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</si>
  <si>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</si>
  <si>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</si>
  <si>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</si>
  <si>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</si>
  <si>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</si>
  <si>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</si>
  <si>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</si>
  <si>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</si>
  <si>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</si>
  <si>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</si>
  <si>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</si>
  <si>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</si>
  <si>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</si>
  <si>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</si>
  <si>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</si>
  <si>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</si>
  <si>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</si>
  <si>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</si>
  <si>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</si>
  <si>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</si>
  <si>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</si>
  <si>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</si>
  <si>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</si>
  <si>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</si>
  <si>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</si>
  <si>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</si>
  <si>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</si>
  <si>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</si>
  <si>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</si>
  <si>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</si>
  <si>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</si>
  <si>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</si>
  <si>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</si>
  <si>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</si>
  <si>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</si>
  <si>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</si>
  <si>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</si>
  <si>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</si>
  <si>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</si>
  <si>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</si>
  <si>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</si>
  <si>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</si>
  <si>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</si>
  <si>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</si>
  <si>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</si>
  <si>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</si>
  <si>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</si>
  <si>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</si>
  <si>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</si>
  <si>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</si>
  <si>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</si>
  <si>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</si>
  <si>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</si>
  <si>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</si>
  <si>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</si>
  <si>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</si>
  <si>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</si>
  <si>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</si>
  <si>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</si>
  <si>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</si>
  <si>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</si>
  <si>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</si>
  <si>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</si>
  <si>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</si>
  <si>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</si>
  <si>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</si>
  <si>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</si>
  <si>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</si>
  <si>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</si>
  <si>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</si>
  <si>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</si>
  <si>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</si>
  <si>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</si>
  <si>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</si>
  <si>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</si>
  <si>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</si>
  <si>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</si>
  <si>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</si>
  <si>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</si>
  <si>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</si>
  <si>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</si>
  <si>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</si>
  <si>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</si>
  <si>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</si>
  <si>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</si>
  <si>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</si>
  <si>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</si>
  <si>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</si>
  <si>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</si>
  <si>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</si>
  <si>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</si>
  <si>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</si>
  <si>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</si>
  <si>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</si>
  <si>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</si>
  <si>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</si>
  <si>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</si>
  <si>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</si>
  <si>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</si>
  <si>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</si>
  <si>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</si>
  <si>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</si>
  <si>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</si>
  <si>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</si>
  <si>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</si>
  <si>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</si>
  <si>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</si>
  <si>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</si>
  <si>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</si>
  <si>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</si>
  <si>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</si>
  <si>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</si>
  <si>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</si>
  <si>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</si>
  <si>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</si>
  <si>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</si>
  <si>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</si>
  <si>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</si>
  <si>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</si>
  <si>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</si>
  <si>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</si>
  <si>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</si>
  <si>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</si>
  <si>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</si>
  <si>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</si>
  <si>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</si>
  <si>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</si>
  <si>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</si>
  <si>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</si>
  <si>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</si>
  <si>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</si>
  <si>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</si>
  <si>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</si>
  <si>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</si>
  <si>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</si>
  <si>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</si>
  <si>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</si>
  <si>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</si>
  <si>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</si>
  <si>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</si>
  <si>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</si>
  <si>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</si>
  <si>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</si>
  <si>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</si>
  <si>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</si>
  <si>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</si>
  <si>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</si>
  <si>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</si>
  <si>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</si>
  <si>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</si>
  <si>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</si>
  <si>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</si>
  <si>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</si>
  <si>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</si>
  <si>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</si>
  <si>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</si>
  <si>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</si>
  <si>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</si>
  <si>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</si>
  <si>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</si>
  <si>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</si>
  <si>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</si>
  <si>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</si>
  <si>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</si>
  <si>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</si>
  <si>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</si>
  <si>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</si>
  <si>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</si>
  <si>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</si>
  <si>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</si>
  <si>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</si>
  <si>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</si>
  <si>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</si>
  <si>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</si>
  <si>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</si>
  <si>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</si>
  <si>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</si>
  <si>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</si>
  <si>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</si>
  <si>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</si>
  <si>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</si>
  <si>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</si>
  <si>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</si>
  <si>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</si>
  <si>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</si>
  <si>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</si>
  <si>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</si>
  <si>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</si>
  <si>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</si>
  <si>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</si>
  <si>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</si>
  <si>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</si>
  <si>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</si>
  <si>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</si>
  <si>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</si>
  <si>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</si>
  <si>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</si>
  <si>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</si>
  <si>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</si>
  <si>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</si>
  <si>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</si>
  <si>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</si>
  <si>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</si>
  <si>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</si>
  <si>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</si>
  <si>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</si>
  <si>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</si>
  <si>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</si>
  <si>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</si>
  <si>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</si>
  <si>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</si>
  <si>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</si>
  <si>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</si>
  <si>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</si>
  <si>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</si>
  <si>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</si>
  <si>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</si>
  <si>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</si>
  <si>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</si>
  <si>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</si>
  <si>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</si>
  <si>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</si>
  <si>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</si>
  <si>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</si>
  <si>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</si>
  <si>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</si>
  <si>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</si>
  <si>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</si>
  <si>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</si>
  <si>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</si>
  <si>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</si>
  <si>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</si>
  <si>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</si>
  <si>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</si>
  <si>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</si>
  <si>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</si>
  <si>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</si>
  <si>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</si>
  <si>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</si>
  <si>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</si>
  <si>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</si>
  <si>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</si>
  <si>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</si>
  <si>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</si>
  <si>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</si>
  <si>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</si>
  <si>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</si>
  <si>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</si>
  <si>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</si>
  <si>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</si>
  <si>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</si>
  <si>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</si>
  <si>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</si>
  <si>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</si>
  <si>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</si>
  <si>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</si>
  <si>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</si>
  <si>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</si>
  <si>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</si>
  <si>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</si>
  <si>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</si>
  <si>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</si>
  <si>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</si>
  <si>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</si>
  <si>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</si>
  <si>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</si>
  <si>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</si>
  <si>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</si>
  <si>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</si>
  <si>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</si>
  <si>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</si>
  <si>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</si>
  <si>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</si>
  <si>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</si>
  <si>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</si>
  <si>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</si>
  <si>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</si>
  <si>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</si>
  <si>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</si>
  <si>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</si>
  <si>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</si>
  <si>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</si>
  <si>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</si>
  <si>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</si>
  <si>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</si>
  <si>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</si>
  <si>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</si>
  <si>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</si>
  <si>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</si>
  <si>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</si>
  <si>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</si>
  <si>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</si>
  <si>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</si>
  <si>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</si>
  <si>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</si>
  <si>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</si>
  <si>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</si>
  <si>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</si>
  <si>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</si>
  <si>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</si>
  <si>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</si>
  <si>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</si>
  <si>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</si>
  <si>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</si>
  <si>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</si>
  <si>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</si>
  <si>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</si>
  <si>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</si>
  <si>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</si>
  <si>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</si>
  <si>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</si>
  <si>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</si>
  <si>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</si>
  <si>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</si>
  <si>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</si>
  <si>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</si>
  <si>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</si>
  <si>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</si>
  <si>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</si>
  <si>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</si>
  <si>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</si>
  <si>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</si>
  <si>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</si>
  <si>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</si>
  <si>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</si>
  <si>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</si>
  <si>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</si>
  <si>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</si>
  <si>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</si>
  <si>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</si>
  <si>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</si>
  <si>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</si>
  <si>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</si>
  <si>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</si>
  <si>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</si>
  <si>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</si>
  <si>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</si>
  <si>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</si>
  <si>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</si>
  <si>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</si>
  <si>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</si>
  <si>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</si>
  <si>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</si>
  <si>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</si>
  <si>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</si>
  <si>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</si>
  <si>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</si>
  <si>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</si>
  <si>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</si>
  <si>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</si>
  <si>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</si>
  <si>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</si>
  <si>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</si>
  <si>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</si>
  <si>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</si>
  <si>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</si>
  <si>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</si>
  <si>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</si>
  <si>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</si>
  <si>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</si>
  <si>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</si>
  <si>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</si>
  <si>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</si>
  <si>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</si>
  <si>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</si>
  <si>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</si>
  <si>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</si>
  <si>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</si>
  <si>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</si>
  <si>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</si>
  <si>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</si>
  <si>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</si>
  <si>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</si>
  <si>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</si>
  <si>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</si>
  <si>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</si>
  <si>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</si>
  <si>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</si>
  <si>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</si>
  <si>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</si>
  <si>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</si>
  <si>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</si>
  <si>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</si>
  <si>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</si>
  <si>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</si>
  <si>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</si>
  <si>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</si>
  <si>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</si>
  <si>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</si>
  <si>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</si>
  <si>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</si>
  <si>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</si>
  <si>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</si>
  <si>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</si>
  <si>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</si>
  <si>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</si>
  <si>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</si>
  <si>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</si>
  <si>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</si>
  <si>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</si>
  <si>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</si>
  <si>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</si>
  <si>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</si>
  <si>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</si>
  <si>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</si>
  <si>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</si>
  <si>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</si>
  <si>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</si>
  <si>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</si>
  <si>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</si>
  <si>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</si>
  <si>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</si>
  <si>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</si>
  <si>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</si>
  <si>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</si>
  <si>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</si>
  <si>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</si>
  <si>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</si>
  <si>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</si>
  <si>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</si>
  <si>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</si>
  <si>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</si>
  <si>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</si>
  <si>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</si>
  <si>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</si>
  <si>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</si>
  <si>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</si>
  <si>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</si>
  <si>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</si>
  <si>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</si>
  <si>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</si>
  <si>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</si>
  <si>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</si>
  <si>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</si>
  <si>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</si>
  <si>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</si>
  <si>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</si>
  <si>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</si>
  <si>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</si>
  <si>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</si>
  <si>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</si>
  <si>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</si>
  <si>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</si>
  <si>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</si>
  <si>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</si>
  <si>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</si>
  <si>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</si>
  <si>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</si>
  <si>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</si>
  <si>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</si>
  <si>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</si>
  <si>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</si>
  <si>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</si>
  <si>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</si>
  <si>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</si>
  <si>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</si>
  <si>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</si>
  <si>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</si>
  <si>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</si>
  <si>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</si>
  <si>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</si>
  <si>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</si>
  <si>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</si>
  <si>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</si>
  <si>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</si>
  <si>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</si>
  <si>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</si>
  <si>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</si>
  <si>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</si>
  <si>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</si>
  <si>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</si>
  <si>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</si>
  <si>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</si>
  <si>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</si>
  <si>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</si>
  <si>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</si>
  <si>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</si>
  <si>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</si>
  <si>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</si>
  <si>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</si>
  <si>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</si>
  <si>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</si>
  <si>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</si>
  <si>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</si>
  <si>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</si>
  <si>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</si>
  <si>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</si>
  <si>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</si>
  <si>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</si>
  <si>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</si>
  <si>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</si>
  <si>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</si>
  <si>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</si>
  <si>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</si>
  <si>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</si>
  <si>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</si>
  <si>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</si>
  <si>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</si>
  <si>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</si>
  <si>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</si>
  <si>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</si>
  <si>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</si>
  <si>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</si>
  <si>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</si>
  <si>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</si>
  <si>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</si>
  <si>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</si>
  <si>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</si>
  <si>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</si>
  <si>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</si>
  <si>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</si>
  <si>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</si>
  <si>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</si>
  <si>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</si>
  <si>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</si>
  <si>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</si>
  <si>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</si>
  <si>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</si>
  <si>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</si>
  <si>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</si>
  <si>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</si>
  <si>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</si>
  <si>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</si>
  <si>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</si>
  <si>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</si>
  <si>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</si>
  <si>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</si>
  <si>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</si>
  <si>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</si>
  <si>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</si>
  <si>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</si>
  <si>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</si>
  <si>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</si>
  <si>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</si>
  <si>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</si>
  <si>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</si>
  <si>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</si>
  <si>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</si>
  <si>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</si>
  <si>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</si>
  <si>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</si>
  <si>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</si>
  <si>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</si>
  <si>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</si>
  <si>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</si>
  <si>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</si>
  <si>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</si>
  <si>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</si>
  <si>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</si>
  <si>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</si>
  <si>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</si>
  <si>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</si>
  <si>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</si>
  <si>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</si>
  <si>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</si>
  <si>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</si>
  <si>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</si>
  <si>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</si>
  <si>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</si>
  <si>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</si>
  <si>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</si>
  <si>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</si>
  <si>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</si>
  <si>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</si>
  <si>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</si>
  <si>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</si>
  <si>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</si>
  <si>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</si>
  <si>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</si>
  <si>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</si>
  <si>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</si>
  <si>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</si>
  <si>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</si>
  <si>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</si>
  <si>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</si>
  <si>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</si>
  <si>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</si>
  <si>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</si>
  <si>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</si>
  <si>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</si>
  <si>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</si>
  <si>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</si>
  <si>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</si>
  <si>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</si>
  <si>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</si>
  <si>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</si>
  <si>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</si>
  <si>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</si>
  <si>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</si>
  <si>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</si>
  <si>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</si>
  <si>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</si>
  <si>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</si>
  <si>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</si>
  <si>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</si>
  <si>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</si>
  <si>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</si>
  <si>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</si>
  <si>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</si>
  <si>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</si>
  <si>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</si>
  <si>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</si>
  <si>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</si>
  <si>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</si>
  <si>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</si>
  <si>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</si>
  <si>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</si>
  <si>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</si>
  <si>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</si>
  <si>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</si>
  <si>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</si>
  <si>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</si>
  <si>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</si>
  <si>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</si>
  <si>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</si>
  <si>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</si>
  <si>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</si>
  <si>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</si>
  <si>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</si>
  <si>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</si>
  <si>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</si>
  <si>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</si>
  <si>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</si>
  <si>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</si>
  <si>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</si>
  <si>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</si>
  <si>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</si>
  <si>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</si>
  <si>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</si>
  <si>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</si>
  <si>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</si>
  <si>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</si>
  <si>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</si>
  <si>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</si>
  <si>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</si>
  <si>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</si>
  <si>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</si>
  <si>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</si>
  <si>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</si>
  <si>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</si>
  <si>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</si>
  <si>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</si>
  <si>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</si>
  <si>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</si>
  <si>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</si>
  <si>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</si>
  <si>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</si>
  <si>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</si>
  <si>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</si>
  <si>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</si>
  <si>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</si>
  <si>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</si>
  <si>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</si>
  <si>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</si>
  <si>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</si>
  <si>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</si>
  <si>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</si>
  <si>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</si>
  <si>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</si>
  <si>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</si>
  <si>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</si>
  <si>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</si>
  <si>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</si>
  <si>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</si>
  <si>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</si>
  <si>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</si>
  <si>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</si>
  <si>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</si>
  <si>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</si>
  <si>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</si>
  <si>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</si>
  <si>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</si>
  <si>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</si>
  <si>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</si>
  <si>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</si>
  <si>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</si>
  <si>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</si>
  <si>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</si>
  <si>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</si>
  <si>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</si>
  <si>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</si>
  <si>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</si>
  <si>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</si>
  <si>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</si>
  <si>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</si>
  <si>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</si>
  <si>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</si>
  <si>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</si>
  <si>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</si>
  <si>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</si>
  <si>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</si>
  <si>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</si>
  <si>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</si>
  <si>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</si>
  <si>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</si>
  <si>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</si>
  <si>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</si>
  <si>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</si>
  <si>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</si>
  <si>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</si>
  <si>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</si>
  <si>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</si>
  <si>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</si>
  <si>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</si>
  <si>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</si>
  <si>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</si>
  <si>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</si>
  <si>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</si>
  <si>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</si>
  <si>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</si>
  <si>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</si>
  <si>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</si>
  <si>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</si>
  <si>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</si>
  <si>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</si>
  <si>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</si>
  <si>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</si>
  <si>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</si>
  <si>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</si>
  <si>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</si>
  <si>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</si>
  <si>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</si>
  <si>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</si>
  <si>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</si>
  <si>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</si>
  <si>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</si>
  <si>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</si>
  <si>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</si>
  <si>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</si>
  <si>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</si>
  <si>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</si>
  <si>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</si>
  <si>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</si>
  <si>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</si>
  <si>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</si>
  <si>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</si>
  <si>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</si>
  <si>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</si>
  <si>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</si>
  <si>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</si>
  <si>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</si>
  <si>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</si>
  <si>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</si>
  <si>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</si>
  <si>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</si>
  <si>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</si>
  <si>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</si>
  <si>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</si>
  <si>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</si>
  <si>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</si>
  <si>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</si>
  <si>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</si>
  <si>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</si>
  <si>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</si>
  <si>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</si>
  <si>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</si>
  <si>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</si>
  <si>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</si>
  <si>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</si>
  <si>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</si>
  <si>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</si>
  <si>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</si>
  <si>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</si>
  <si>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</si>
  <si>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</si>
  <si>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</si>
  <si>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</si>
  <si>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</si>
  <si>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</si>
  <si>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</si>
  <si>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</si>
  <si>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</si>
  <si>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</si>
  <si>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</si>
  <si>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</si>
  <si>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</si>
  <si>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</si>
  <si>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</si>
  <si>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</si>
  <si>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</si>
  <si>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</si>
  <si>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</si>
  <si>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</si>
  <si>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</si>
  <si>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</si>
  <si>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</si>
  <si>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</si>
  <si>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</si>
  <si>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</si>
  <si>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</si>
  <si>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</si>
  <si>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</si>
  <si>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</si>
  <si>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</si>
  <si>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</si>
  <si>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</si>
  <si>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</si>
  <si>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</si>
  <si>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</si>
  <si>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</si>
  <si>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</si>
  <si>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</si>
  <si>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</si>
  <si>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</si>
  <si>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</si>
  <si>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</si>
  <si>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</si>
  <si>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</si>
  <si>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</si>
  <si>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</si>
  <si>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</si>
  <si>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</si>
  <si>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</si>
  <si>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</si>
  <si>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</si>
  <si>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</si>
  <si>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</si>
  <si>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</si>
  <si>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</si>
  <si>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</si>
  <si>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</si>
  <si>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</si>
  <si>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</si>
  <si>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</si>
  <si>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</si>
  <si>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</si>
  <si>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</si>
  <si>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</si>
  <si>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</si>
  <si>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</si>
  <si>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</si>
  <si>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</si>
  <si>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</si>
  <si>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</si>
  <si>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</si>
  <si>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</si>
  <si>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</si>
  <si>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</si>
  <si>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</si>
  <si>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</si>
  <si>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</si>
  <si>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</si>
  <si>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</si>
  <si>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</si>
  <si>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</si>
  <si>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</si>
  <si>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</si>
  <si>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</si>
  <si>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</si>
  <si>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</si>
  <si>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</si>
  <si>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</si>
  <si>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</si>
  <si>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</si>
  <si>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</si>
  <si>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</si>
  <si>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</si>
  <si>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</si>
  <si>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</si>
  <si>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</si>
  <si>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</si>
  <si>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</si>
  <si>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</si>
  <si>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</si>
  <si>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</si>
  <si>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</si>
  <si>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</si>
  <si>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</si>
  <si>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</si>
  <si>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</si>
  <si>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</si>
  <si>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</si>
  <si>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</si>
  <si>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</si>
  <si>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</si>
  <si>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</si>
  <si>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</si>
  <si>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</si>
  <si>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</si>
  <si>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</si>
  <si>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</si>
  <si>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</si>
  <si>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</si>
  <si>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</si>
  <si>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</si>
  <si>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</si>
  <si>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</si>
  <si>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</si>
  <si>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</si>
  <si>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</si>
  <si>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</si>
  <si>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</si>
  <si>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</si>
  <si>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</si>
  <si>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</si>
  <si>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</si>
  <si>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</si>
  <si>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</si>
  <si>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</si>
  <si>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</si>
  <si>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</si>
  <si>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</si>
  <si>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</si>
  <si>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</si>
  <si>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</si>
  <si>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</si>
  <si>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</si>
  <si>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</si>
  <si>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</si>
  <si>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</si>
  <si>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</si>
  <si>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</si>
  <si>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</si>
  <si>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</si>
  <si>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</si>
  <si>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</si>
  <si>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</si>
  <si>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</si>
  <si>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</si>
  <si>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</si>
  <si>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</si>
  <si>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</si>
  <si>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</si>
  <si>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</si>
  <si>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</si>
  <si>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</si>
  <si>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</si>
  <si>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</si>
  <si>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</si>
  <si>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</si>
  <si>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</si>
  <si>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</si>
  <si>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</si>
  <si>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</si>
  <si>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</si>
  <si>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</si>
  <si>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</si>
  <si>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</si>
  <si>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</si>
  <si>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</si>
  <si>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</si>
  <si>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</si>
  <si>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</si>
  <si>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</si>
  <si>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</si>
  <si>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</si>
  <si>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</si>
  <si>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</si>
  <si>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</si>
  <si>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</si>
  <si>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</si>
  <si>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</si>
  <si>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</si>
  <si>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</si>
  <si>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</si>
  <si>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</si>
  <si>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</si>
  <si>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</si>
  <si>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</si>
  <si>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</si>
  <si>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</si>
  <si>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</si>
  <si>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</si>
  <si>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</si>
  <si>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</si>
  <si>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</si>
  <si>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</si>
  <si>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</si>
  <si>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</si>
  <si>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</si>
  <si>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</si>
  <si>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</si>
  <si>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</si>
  <si>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</si>
  <si>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</si>
  <si>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</si>
  <si>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</si>
  <si>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</si>
  <si>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</si>
  <si>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</si>
  <si>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</si>
  <si>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</si>
  <si>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</si>
  <si>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</si>
  <si>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</si>
  <si>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</si>
  <si>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</si>
  <si>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</si>
  <si>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</si>
  <si>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</si>
  <si>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</si>
  <si>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</si>
  <si>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</si>
  <si>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</si>
  <si>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</si>
  <si>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</si>
  <si>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</si>
  <si>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</si>
  <si>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</si>
  <si>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</si>
  <si>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</si>
  <si>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</si>
  <si>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</si>
  <si>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</si>
  <si>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</si>
  <si>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</si>
  <si>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</si>
  <si>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</si>
  <si>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</si>
  <si>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</si>
  <si>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</si>
  <si>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</si>
  <si>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</si>
  <si>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</si>
  <si>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</si>
  <si>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</si>
  <si>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</si>
  <si>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</si>
  <si>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</si>
  <si>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</si>
  <si>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</si>
  <si>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</si>
  <si>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</si>
  <si>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</si>
  <si>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</si>
  <si>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</si>
  <si>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</si>
  <si>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</si>
  <si>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</si>
  <si>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</si>
  <si>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</si>
  <si>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</si>
  <si>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</si>
  <si>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</si>
  <si>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</si>
  <si>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</si>
  <si>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</si>
  <si>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</si>
  <si>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</si>
  <si>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</si>
  <si>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</si>
  <si>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</si>
  <si>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</si>
  <si>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</si>
  <si>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</si>
  <si>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</si>
  <si>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</si>
  <si>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</si>
  <si>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</si>
  <si>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</si>
  <si>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</si>
  <si>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</si>
  <si>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</si>
  <si>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</si>
  <si>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</si>
  <si>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</si>
  <si>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</si>
  <si>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</si>
  <si>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</si>
  <si>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</si>
  <si>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</si>
  <si>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</si>
  <si>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</si>
  <si>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</si>
  <si>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</si>
  <si>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</si>
  <si>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</si>
  <si>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</si>
  <si>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</si>
  <si>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</si>
  <si>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</si>
  <si>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</si>
  <si>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</si>
  <si>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</si>
  <si>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</si>
  <si>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</si>
  <si>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</si>
  <si>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</si>
  <si>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</si>
  <si>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</si>
  <si>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</si>
  <si>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</si>
  <si>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</si>
  <si>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</si>
  <si>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</si>
  <si>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</si>
  <si>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</si>
  <si>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</si>
  <si>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</si>
  <si>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</si>
  <si>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</si>
  <si>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</si>
  <si>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</si>
  <si>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</si>
  <si>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</si>
  <si>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</si>
  <si>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</si>
  <si>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</si>
  <si>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</si>
  <si>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</si>
  <si>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</si>
  <si>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</si>
  <si>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</si>
  <si>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</si>
  <si>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</si>
  <si>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</si>
  <si>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</si>
  <si>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</si>
  <si>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</si>
  <si>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</si>
  <si>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</si>
  <si>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</si>
  <si>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</si>
  <si>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</si>
  <si>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</si>
  <si>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</si>
  <si>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</si>
  <si>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</si>
  <si>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</si>
  <si>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</si>
  <si>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</si>
  <si>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</si>
  <si>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</si>
  <si>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</si>
  <si>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</si>
  <si>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</si>
  <si>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</si>
  <si>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</si>
  <si>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</si>
  <si>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</si>
  <si>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</si>
  <si>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</si>
  <si>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</si>
  <si>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</si>
  <si>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</si>
  <si>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</si>
  <si>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</si>
  <si>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</si>
  <si>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</si>
  <si>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</si>
  <si>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</si>
  <si>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</si>
  <si>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</si>
  <si>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</si>
  <si>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</si>
  <si>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</si>
  <si>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</si>
  <si>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</si>
  <si>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</si>
  <si>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</si>
  <si>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</si>
  <si>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</si>
  <si>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</si>
  <si>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</si>
  <si>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</si>
  <si>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</si>
  <si>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</si>
  <si>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</si>
  <si>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</si>
  <si>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</si>
  <si>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</si>
  <si>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</si>
  <si>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</si>
  <si>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</si>
  <si>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</si>
  <si>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</si>
  <si>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</si>
  <si>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</si>
  <si>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</si>
  <si>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</si>
  <si>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</si>
  <si>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</si>
  <si>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</si>
  <si>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</si>
  <si>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</si>
  <si>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</si>
  <si>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</si>
  <si>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</si>
  <si>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</si>
  <si>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</si>
  <si>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</si>
  <si>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</si>
  <si>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</si>
  <si>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</si>
  <si>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</si>
  <si>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</si>
  <si>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</si>
  <si>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</si>
  <si>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</si>
  <si>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</si>
  <si>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</si>
  <si>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</si>
  <si>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</si>
  <si>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</si>
  <si>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</si>
  <si>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</si>
  <si>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</si>
  <si>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</si>
  <si>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</si>
  <si>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</si>
  <si>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</si>
  <si>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</si>
  <si>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</si>
  <si>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</si>
  <si>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</si>
  <si>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</si>
  <si>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</si>
  <si>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</si>
  <si>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</si>
  <si>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</si>
  <si>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</si>
  <si>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</si>
  <si>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</si>
  <si>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</si>
  <si>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</si>
  <si>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</si>
  <si>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</si>
  <si>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</si>
  <si>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</si>
  <si>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</si>
  <si>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</si>
  <si>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</si>
  <si>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</si>
  <si>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</si>
  <si>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</si>
  <si>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</si>
  <si>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</si>
  <si>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</si>
  <si>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</si>
  <si>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</si>
  <si>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</si>
  <si>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</si>
  <si>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</si>
  <si>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</si>
  <si>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</si>
  <si>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</si>
  <si>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</si>
  <si>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</si>
  <si>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</si>
  <si>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</si>
  <si>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</si>
  <si>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</si>
  <si>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</si>
  <si>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</si>
  <si>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</si>
  <si>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</si>
  <si>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</si>
  <si>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</si>
  <si>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</si>
  <si>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</si>
  <si>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</si>
  <si>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</si>
  <si>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</si>
  <si>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</si>
  <si>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</si>
  <si>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</si>
  <si>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</si>
  <si>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</si>
  <si>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</si>
  <si>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</si>
  <si>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</si>
  <si>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</si>
  <si>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</si>
  <si>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</si>
  <si>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</si>
  <si>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</si>
  <si>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</si>
  <si>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</si>
  <si>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</si>
  <si>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</si>
  <si>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</si>
  <si>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</si>
  <si>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</si>
  <si>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</si>
  <si>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</si>
  <si>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</si>
  <si>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</si>
  <si>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</si>
  <si>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</si>
  <si>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</si>
  <si>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</si>
  <si>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</si>
  <si>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</si>
  <si>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</si>
  <si>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</si>
  <si>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</si>
  <si>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</si>
  <si>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</si>
  <si>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</si>
  <si>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</si>
  <si>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</si>
  <si>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</si>
  <si>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</si>
  <si>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</si>
  <si>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</si>
  <si>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</si>
  <si>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</si>
  <si>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</si>
  <si>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</si>
  <si>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</si>
  <si>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</si>
  <si>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</si>
  <si>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</si>
  <si>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</si>
  <si>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</si>
  <si>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</si>
  <si>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</si>
  <si>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</si>
  <si>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</si>
  <si>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</si>
  <si>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</si>
  <si>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</si>
  <si>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</si>
  <si>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</si>
  <si>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</si>
  <si>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</si>
  <si>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</si>
  <si>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</si>
  <si>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</si>
  <si>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</si>
  <si>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</si>
  <si>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</si>
  <si>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</si>
  <si>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</si>
  <si>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</si>
  <si>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</si>
  <si>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</si>
  <si>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</si>
  <si>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</si>
  <si>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</si>
  <si>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</si>
  <si>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</si>
  <si>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</si>
  <si>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</si>
  <si>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</si>
  <si>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</si>
  <si>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</si>
  <si>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</si>
  <si>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</si>
  <si>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</si>
  <si>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</si>
  <si>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</si>
  <si>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</si>
  <si>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</si>
  <si>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</si>
  <si>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</si>
  <si>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</si>
  <si>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</si>
  <si>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</si>
  <si>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</si>
  <si>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</si>
  <si>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</si>
  <si>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</si>
  <si>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</si>
  <si>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</si>
  <si>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</si>
  <si>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</si>
  <si>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</si>
  <si>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</si>
  <si>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</si>
  <si>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</si>
  <si>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</si>
  <si>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</si>
  <si>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</si>
  <si>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</si>
  <si>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</si>
  <si>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</si>
  <si>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</si>
  <si>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</si>
  <si>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</si>
  <si>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</si>
  <si>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</si>
  <si>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</si>
  <si>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</si>
  <si>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</si>
  <si>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</si>
  <si>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</si>
  <si>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</si>
  <si>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</si>
  <si>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</si>
  <si>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</si>
  <si>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</si>
  <si>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</si>
  <si>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</si>
  <si>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</si>
  <si>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</si>
  <si>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</si>
  <si>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</si>
  <si>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</si>
  <si>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</si>
  <si>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</si>
  <si>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</si>
  <si>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</si>
  <si>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</si>
  <si>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</si>
  <si>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</si>
  <si>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</si>
  <si>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</si>
  <si>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</si>
  <si>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</si>
  <si>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</si>
  <si>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</si>
  <si>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</si>
  <si>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</si>
  <si>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</si>
  <si>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</si>
  <si>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</si>
  <si>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</si>
  <si>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</si>
  <si>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</si>
  <si>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</si>
  <si>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</si>
  <si>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</si>
  <si>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</si>
  <si>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</si>
  <si>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</si>
  <si>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</si>
  <si>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</si>
  <si>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</si>
  <si>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</si>
  <si>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</si>
  <si>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</si>
  <si>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</si>
  <si>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</si>
  <si>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</si>
  <si>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</si>
  <si>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</si>
  <si>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</si>
  <si>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</si>
  <si>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</si>
  <si>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</si>
  <si>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</si>
  <si>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</si>
  <si>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</si>
  <si>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</si>
  <si>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</si>
  <si>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</si>
  <si>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</si>
  <si>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</si>
  <si>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</si>
  <si>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</si>
  <si>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</si>
  <si>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</si>
  <si>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</si>
  <si>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</si>
  <si>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</si>
  <si>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</si>
  <si>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</si>
  <si>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</si>
  <si>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</si>
  <si>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</si>
  <si>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</si>
  <si>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</si>
  <si>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</si>
  <si>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</si>
  <si>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</si>
  <si>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</si>
  <si>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</si>
  <si>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</si>
  <si>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</si>
  <si>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</si>
  <si>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</si>
  <si>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</si>
  <si>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</si>
  <si>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</si>
  <si>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</si>
  <si>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</si>
  <si>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</si>
  <si>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</si>
  <si>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</si>
  <si>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</si>
  <si>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</si>
  <si>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</si>
  <si>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</si>
  <si>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</si>
  <si>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</si>
  <si>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</si>
  <si>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</si>
  <si>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</si>
  <si>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</si>
  <si>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</si>
  <si>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</si>
  <si>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</si>
  <si>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</si>
  <si>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</si>
  <si>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</si>
  <si>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</si>
  <si>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</si>
  <si>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</si>
  <si>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</si>
  <si>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</si>
  <si>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</si>
  <si>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</si>
  <si>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</si>
  <si>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</si>
  <si>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</si>
  <si>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</si>
  <si>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</si>
  <si>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</si>
  <si>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</si>
  <si>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</si>
  <si>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</si>
  <si>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</si>
  <si>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</si>
  <si>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</si>
  <si>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</si>
  <si>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</si>
  <si>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</si>
  <si>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</si>
  <si>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</si>
  <si>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</si>
  <si>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</si>
  <si>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</si>
  <si>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</si>
  <si>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</si>
  <si>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</si>
  <si>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</si>
  <si>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</si>
  <si>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</si>
  <si>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</si>
  <si>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</si>
  <si>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</si>
  <si>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</si>
  <si>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</si>
  <si>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</si>
  <si>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</si>
  <si>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</si>
  <si>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</si>
  <si>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</si>
  <si>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</si>
  <si>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</si>
  <si>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</si>
  <si>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</si>
  <si>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</si>
  <si>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</si>
  <si>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</si>
  <si>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</si>
  <si>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</si>
  <si>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</si>
  <si>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</si>
  <si>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</si>
  <si>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</si>
  <si>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</si>
  <si>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</si>
  <si>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</si>
  <si>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</si>
  <si>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</si>
  <si>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</si>
  <si>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</si>
  <si>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</si>
  <si>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</si>
  <si>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</si>
  <si>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</si>
  <si>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</si>
  <si>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</si>
  <si>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</si>
  <si>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</si>
  <si>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</si>
  <si>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</si>
  <si>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</si>
  <si>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</si>
  <si>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</si>
  <si>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</si>
  <si>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</si>
  <si>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</si>
  <si>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</si>
  <si>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</si>
  <si>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</si>
  <si>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</si>
  <si>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</si>
  <si>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</si>
  <si>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</si>
  <si>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</si>
  <si>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</si>
  <si>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</si>
  <si>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</si>
  <si>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</si>
  <si>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</si>
  <si>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</si>
  <si>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</si>
  <si>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</si>
  <si>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</si>
  <si>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</si>
  <si>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</si>
  <si>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</si>
  <si>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</si>
  <si>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</si>
  <si>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</si>
  <si>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</si>
  <si>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</si>
  <si>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</si>
  <si>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</si>
  <si>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</si>
  <si>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</si>
  <si>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</si>
  <si>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</si>
  <si>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</si>
  <si>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</si>
  <si>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</si>
  <si>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</si>
  <si>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</si>
  <si>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</si>
  <si>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</si>
  <si>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</si>
  <si>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</si>
  <si>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</si>
  <si>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</si>
  <si>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</si>
  <si>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</si>
  <si>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</si>
  <si>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</si>
  <si>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</si>
  <si>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</si>
  <si>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</si>
  <si>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</si>
  <si>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</si>
  <si>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</si>
  <si>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</si>
  <si>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</si>
  <si>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</si>
  <si>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</si>
  <si>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</si>
  <si>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</si>
  <si>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</si>
  <si>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</si>
  <si>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</si>
  <si>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</si>
  <si>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</si>
  <si>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</si>
  <si>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</si>
  <si>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</si>
  <si>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</si>
  <si>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</si>
  <si>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</si>
  <si>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</si>
  <si>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</si>
  <si>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</si>
  <si>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</si>
  <si>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</si>
  <si>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</si>
  <si>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</si>
  <si>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</si>
  <si>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</si>
  <si>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</si>
  <si>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</si>
  <si>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</si>
  <si>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</si>
  <si>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</si>
  <si>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</si>
  <si>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</si>
  <si>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</si>
  <si>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</si>
  <si>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</si>
  <si>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</si>
  <si>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</si>
  <si>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</si>
  <si>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</si>
  <si>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</si>
  <si>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</si>
  <si>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</si>
  <si>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</si>
  <si>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</si>
  <si>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</si>
  <si>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</si>
  <si>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</si>
  <si>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</si>
  <si>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</si>
  <si>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</si>
  <si>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</si>
  <si>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</si>
  <si>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</si>
  <si>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</si>
  <si>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</si>
  <si>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</si>
  <si>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</si>
  <si>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</si>
  <si>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</si>
  <si>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</si>
  <si>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</si>
  <si>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</si>
  <si>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</si>
  <si>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</si>
  <si>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</si>
  <si>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</si>
  <si>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</si>
  <si>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</si>
  <si>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</si>
  <si>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</si>
  <si>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</si>
  <si>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</si>
  <si>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</si>
  <si>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</si>
  <si>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</si>
  <si>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</si>
  <si>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</si>
  <si>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</si>
  <si>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</si>
  <si>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</si>
  <si>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</si>
  <si>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</si>
  <si>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</si>
  <si>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</si>
  <si>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</si>
  <si>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</si>
  <si>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</si>
  <si>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</si>
  <si>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</si>
  <si>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</si>
  <si>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</si>
  <si>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</si>
  <si>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</si>
  <si>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</si>
  <si>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</si>
  <si>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</si>
  <si>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</si>
  <si>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</si>
  <si>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</si>
  <si>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</si>
  <si>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</si>
  <si>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</si>
  <si>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</si>
  <si>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</si>
  <si>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</si>
  <si>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</si>
  <si>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</si>
  <si>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</si>
  <si>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</si>
  <si>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</si>
  <si>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</si>
  <si>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</si>
  <si>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</si>
  <si>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</si>
  <si>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</si>
  <si>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</si>
  <si>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</si>
  <si>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</si>
  <si>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</si>
  <si>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</si>
  <si>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</si>
  <si>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</si>
  <si>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</si>
  <si>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</si>
  <si>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</si>
  <si>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</si>
  <si>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</si>
  <si>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</si>
  <si>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</si>
  <si>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</si>
  <si>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</si>
  <si>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</si>
  <si>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</si>
  <si>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</si>
  <si>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</si>
  <si>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</si>
  <si>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</si>
  <si>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</si>
  <si>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</si>
  <si>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</si>
  <si>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</si>
  <si>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</si>
  <si>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</si>
  <si>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</si>
  <si>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</si>
  <si>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</si>
  <si>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</si>
  <si>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</si>
  <si>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</si>
  <si>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</si>
  <si>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</si>
  <si>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</si>
  <si>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</si>
  <si>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</si>
  <si>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</si>
  <si>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</si>
  <si>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</si>
  <si>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</si>
  <si>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</si>
  <si>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</si>
  <si>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</si>
  <si>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</si>
  <si>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</si>
  <si>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</si>
  <si>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</si>
  <si>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</si>
  <si>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</si>
  <si>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</si>
  <si>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</si>
  <si>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</si>
  <si>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</si>
  <si>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</si>
  <si>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</si>
  <si>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</si>
  <si>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</si>
  <si>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</si>
  <si>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</si>
  <si>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</si>
  <si>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</si>
  <si>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</si>
  <si>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</si>
  <si>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</si>
  <si>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</si>
  <si>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</si>
  <si>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</si>
  <si>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</si>
  <si>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</si>
  <si>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</si>
  <si>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</si>
  <si>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</si>
  <si>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</si>
  <si>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</si>
  <si>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</si>
  <si>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</si>
  <si>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</si>
  <si>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</si>
  <si>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</si>
  <si>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</si>
  <si>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</si>
  <si>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</si>
  <si>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</si>
  <si>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</si>
  <si>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</si>
  <si>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</si>
  <si>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</si>
  <si>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</si>
  <si>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</si>
  <si>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</si>
  <si>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</si>
  <si>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</si>
  <si>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</si>
  <si>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</si>
  <si>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</si>
  <si>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</si>
  <si>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</si>
  <si>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</si>
  <si>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</si>
  <si>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</si>
  <si>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</si>
  <si>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</si>
  <si>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</si>
  <si>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</si>
  <si>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</si>
  <si>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</si>
  <si>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</si>
  <si>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</si>
  <si>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</si>
  <si>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</si>
  <si>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</si>
  <si>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</si>
  <si>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</si>
  <si>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</si>
  <si>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</si>
  <si>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</si>
  <si>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</si>
  <si>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</si>
  <si>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</si>
  <si>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</si>
  <si>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</si>
  <si>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</si>
  <si>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</si>
  <si>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</si>
  <si>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</si>
  <si>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</si>
  <si>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</si>
  <si>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</si>
  <si>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</si>
  <si>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</si>
  <si>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</si>
  <si>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</si>
  <si>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</si>
  <si>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</si>
  <si>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</si>
  <si>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</si>
  <si>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</si>
  <si>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</si>
  <si>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</si>
  <si>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</si>
  <si>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</si>
  <si>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</si>
  <si>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</si>
  <si>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</si>
  <si>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</si>
  <si>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</si>
  <si>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</si>
  <si>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</si>
  <si>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</si>
  <si>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</si>
  <si>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</si>
  <si>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</si>
  <si>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</si>
  <si>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</si>
  <si>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</si>
  <si>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</si>
  <si>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</si>
  <si>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</si>
  <si>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</si>
  <si>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</si>
  <si>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</si>
  <si>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</si>
  <si>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</si>
  <si>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</si>
  <si>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</si>
  <si>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</si>
  <si>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</si>
  <si>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</si>
  <si>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</si>
  <si>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</si>
  <si>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</si>
  <si>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</si>
  <si>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</si>
  <si>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</si>
  <si>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</si>
  <si>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</si>
  <si>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</si>
  <si>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</si>
  <si>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</si>
  <si>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</si>
  <si>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</si>
  <si>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</si>
  <si>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</si>
  <si>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</si>
  <si>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</si>
  <si>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</si>
  <si>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</si>
  <si>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</si>
  <si>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</si>
  <si>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</si>
  <si>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</si>
  <si>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</si>
  <si>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</si>
  <si>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</si>
  <si>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</si>
  <si>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</si>
  <si>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</si>
  <si>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</si>
  <si>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</si>
  <si>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</si>
  <si>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</si>
  <si>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</si>
  <si>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</si>
  <si>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</si>
  <si>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</si>
  <si>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</si>
  <si>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</si>
  <si>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</si>
  <si>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</si>
  <si>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</si>
  <si>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</si>
  <si>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</si>
  <si>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</si>
  <si>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</si>
  <si>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</si>
  <si>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</si>
  <si>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</si>
  <si>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</si>
  <si>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</si>
  <si>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</si>
  <si>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</si>
  <si>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</si>
  <si>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</si>
  <si>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</si>
  <si>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</si>
  <si>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</si>
  <si>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</si>
  <si>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</si>
  <si>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</si>
  <si>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</si>
  <si>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</si>
  <si>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</si>
  <si>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</si>
  <si>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</si>
  <si>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</si>
  <si>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</si>
  <si>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</si>
  <si>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</si>
  <si>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</si>
  <si>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</si>
  <si>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</si>
  <si>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</si>
  <si>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</si>
  <si>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</si>
  <si>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</si>
  <si>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</si>
  <si>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</si>
  <si>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</si>
  <si>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</si>
  <si>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</si>
  <si>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</si>
  <si>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</si>
  <si>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</si>
  <si>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</si>
  <si>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</si>
  <si>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</si>
  <si>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</si>
  <si>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</si>
  <si>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</si>
  <si>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</si>
  <si>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</si>
  <si>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</si>
  <si>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</si>
  <si>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</si>
  <si>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</si>
  <si>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</si>
  <si>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</si>
  <si>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</si>
  <si>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</si>
  <si>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</si>
  <si>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</si>
  <si>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</si>
  <si>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</si>
  <si>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</si>
  <si>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</si>
  <si>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</si>
  <si>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</si>
  <si>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</si>
  <si>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</si>
  <si>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</si>
  <si>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</si>
  <si>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</si>
  <si>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</si>
  <si>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</si>
  <si>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</si>
  <si>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</si>
  <si>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</si>
  <si>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</si>
  <si>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</si>
  <si>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</si>
  <si>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</si>
  <si>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</si>
  <si>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</si>
  <si>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</si>
  <si>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</si>
  <si>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</si>
  <si>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</si>
  <si>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</si>
  <si>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</si>
  <si>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</si>
  <si>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</si>
  <si>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</si>
  <si>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</si>
  <si>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</si>
  <si>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</si>
  <si>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</si>
  <si>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</si>
  <si>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</si>
  <si>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</si>
  <si>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</si>
  <si>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</si>
  <si>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</si>
  <si>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</si>
  <si>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</si>
  <si>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</si>
  <si>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</si>
  <si>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</si>
  <si>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</si>
  <si>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</si>
  <si>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</si>
  <si>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</si>
  <si>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</si>
  <si>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</si>
  <si>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</si>
  <si>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</si>
  <si>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</si>
  <si>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</si>
  <si>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</si>
  <si>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</si>
  <si>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</si>
  <si>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</si>
  <si>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</si>
  <si>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</si>
  <si>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</si>
  <si>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</si>
  <si>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</si>
  <si>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</si>
  <si>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</si>
  <si>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</si>
  <si>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</si>
  <si>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</si>
  <si>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</si>
  <si>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</si>
  <si>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</si>
  <si>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</si>
  <si>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</si>
  <si>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</si>
  <si>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</si>
  <si>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</si>
  <si>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</si>
  <si>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</si>
  <si>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</si>
  <si>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</si>
  <si>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</si>
  <si>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</si>
  <si>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</si>
  <si>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</si>
  <si>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</si>
  <si>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</si>
  <si>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</si>
  <si>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</si>
  <si>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</si>
  <si>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</si>
  <si>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</si>
  <si>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</si>
  <si>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</si>
  <si>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</si>
  <si>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</si>
  <si>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</si>
  <si>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</si>
  <si>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</si>
  <si>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</si>
  <si>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</si>
  <si>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</si>
  <si>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</si>
  <si>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</si>
  <si>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</si>
  <si>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</si>
  <si>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</si>
  <si>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</si>
  <si>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</si>
  <si>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</si>
  <si>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</si>
  <si>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</si>
  <si>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</si>
  <si>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</si>
  <si>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</si>
  <si>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</si>
  <si>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</si>
  <si>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</si>
  <si>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</si>
  <si>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</si>
  <si>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</si>
  <si>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</si>
  <si>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</si>
  <si>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</si>
  <si>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</si>
  <si>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</si>
  <si>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</si>
  <si>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</si>
  <si>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</si>
  <si>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</si>
  <si>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</si>
  <si>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</si>
  <si>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</si>
  <si>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</si>
  <si>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</si>
  <si>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</si>
  <si>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</si>
  <si>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</si>
  <si>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</si>
  <si>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</si>
  <si>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</si>
  <si>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</si>
  <si>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</si>
  <si>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</si>
  <si>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</si>
  <si>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</si>
  <si>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</si>
  <si>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</si>
  <si>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</si>
  <si>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</si>
  <si>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</si>
  <si>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</si>
  <si>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</si>
  <si>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</si>
  <si>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</si>
  <si>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</si>
  <si>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</si>
  <si>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</si>
  <si>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</si>
  <si>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</si>
  <si>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</si>
  <si>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</si>
  <si>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</si>
  <si>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</si>
  <si>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</si>
  <si>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</si>
  <si>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</si>
  <si>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</si>
  <si>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</si>
  <si>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</si>
  <si>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</si>
  <si>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</si>
  <si>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</si>
  <si>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</si>
  <si>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</si>
  <si>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</si>
  <si>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</si>
  <si>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</si>
  <si>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</si>
  <si>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</si>
  <si>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</si>
  <si>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</si>
  <si>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</si>
  <si>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</si>
  <si>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</si>
  <si>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</si>
  <si>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</si>
  <si>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</si>
  <si>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</si>
  <si>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</si>
  <si>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</si>
  <si>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</si>
  <si>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</si>
  <si>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</si>
  <si>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</si>
  <si>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</si>
  <si>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</si>
  <si>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</si>
  <si>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</si>
  <si>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</si>
  <si>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</si>
  <si>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</si>
  <si>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</si>
  <si>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</si>
  <si>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</si>
  <si>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</si>
  <si>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</si>
  <si>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</si>
  <si>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</si>
  <si>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</si>
  <si>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</si>
  <si>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</si>
  <si>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</si>
  <si>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</si>
  <si>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</si>
  <si>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</si>
  <si>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</si>
  <si>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</si>
  <si>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</si>
  <si>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</si>
  <si>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</si>
  <si>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</si>
  <si>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</si>
  <si>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</si>
  <si>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</si>
  <si>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</si>
  <si>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</si>
  <si>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</si>
  <si>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</si>
  <si>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</si>
  <si>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</si>
  <si>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</si>
  <si>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</si>
  <si>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</si>
  <si>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</si>
  <si>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</si>
  <si>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</si>
  <si>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</si>
  <si>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</si>
  <si>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</si>
  <si>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</si>
  <si>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</si>
  <si>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</si>
  <si>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</si>
  <si>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</si>
  <si>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</si>
  <si>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</si>
  <si>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</si>
  <si>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</si>
  <si>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</si>
  <si>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</si>
  <si>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</si>
  <si>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</si>
  <si>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</si>
  <si>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</si>
  <si>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</si>
  <si>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</si>
  <si>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</si>
  <si>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</si>
  <si>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</si>
  <si>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</si>
  <si>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</si>
  <si>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</si>
  <si>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</si>
  <si>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</si>
  <si>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</si>
  <si>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</si>
  <si>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</si>
  <si>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</si>
  <si>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</si>
  <si>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</si>
  <si>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</si>
  <si>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</si>
  <si>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</si>
  <si>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</si>
  <si>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</si>
  <si>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</si>
  <si>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</si>
  <si>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</si>
  <si>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</si>
  <si>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</si>
  <si>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</si>
  <si>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</si>
  <si>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</si>
  <si>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</si>
  <si>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</si>
  <si>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</si>
  <si>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</si>
  <si>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</si>
  <si>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</si>
  <si>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</si>
  <si>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</si>
  <si>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</si>
  <si>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</si>
  <si>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</si>
  <si>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</si>
  <si>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</si>
  <si>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</si>
  <si>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</si>
  <si>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</si>
  <si>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</si>
  <si>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</si>
  <si>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</si>
  <si>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</si>
  <si>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</si>
  <si>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</si>
  <si>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</si>
  <si>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</si>
  <si>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</si>
  <si>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</si>
  <si>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</si>
  <si>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</si>
  <si>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</si>
  <si>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</si>
  <si>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</si>
  <si>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</si>
  <si>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</si>
  <si>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</si>
  <si>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</si>
  <si>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</si>
  <si>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</si>
  <si>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</si>
  <si>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</si>
  <si>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</si>
  <si>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</si>
  <si>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</si>
  <si>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</si>
  <si>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</si>
  <si>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</si>
  <si>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</si>
  <si>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</si>
  <si>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</si>
  <si>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</si>
  <si>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</si>
  <si>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</si>
  <si>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</si>
  <si>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</si>
  <si>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</si>
  <si>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</si>
  <si>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</si>
  <si>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</si>
  <si>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</si>
  <si>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</si>
  <si>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</si>
  <si>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</si>
  <si>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</si>
  <si>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</si>
  <si>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</si>
  <si>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</si>
  <si>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</si>
  <si>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</si>
  <si>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</si>
  <si>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</si>
  <si>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</si>
  <si>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</si>
  <si>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</si>
  <si>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</si>
  <si>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</si>
  <si>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</si>
  <si>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</si>
  <si>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</si>
  <si>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</si>
  <si>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</si>
  <si>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</si>
  <si>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</si>
  <si>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</si>
  <si>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</si>
  <si>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</si>
  <si>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</si>
  <si>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</si>
  <si>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</si>
  <si>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</si>
  <si>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</si>
  <si>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</si>
  <si>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</si>
  <si>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</si>
  <si>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</si>
  <si>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</si>
  <si>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</si>
  <si>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</si>
  <si>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</si>
  <si>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</si>
  <si>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</si>
  <si>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</si>
  <si>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</si>
  <si>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</si>
  <si>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</si>
  <si>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</si>
  <si>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</si>
  <si>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</si>
  <si>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</si>
  <si>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</si>
  <si>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</si>
  <si>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</si>
  <si>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</si>
  <si>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</si>
  <si>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</si>
  <si>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</si>
  <si>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</si>
  <si>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</si>
  <si>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</si>
  <si>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</si>
  <si>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</si>
  <si>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</si>
  <si>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</si>
  <si>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</si>
  <si>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</si>
  <si>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</si>
  <si>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</si>
  <si>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</si>
  <si>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</si>
  <si>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</si>
  <si>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</si>
  <si>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</si>
  <si>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</si>
  <si>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</si>
  <si>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</si>
  <si>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</si>
  <si>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</si>
  <si>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</si>
  <si>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</si>
  <si>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</si>
  <si>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</si>
  <si>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</si>
  <si>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</si>
  <si>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</si>
  <si>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</si>
  <si>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</si>
  <si>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</si>
  <si>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</si>
  <si>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</si>
  <si>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</si>
  <si>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</si>
  <si>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</si>
  <si>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</si>
  <si>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</si>
  <si>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</si>
  <si>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</si>
  <si>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</si>
  <si>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</si>
  <si>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</si>
  <si>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</si>
  <si>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</si>
  <si>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</si>
  <si>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</si>
  <si>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</si>
  <si>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</si>
  <si>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</si>
  <si>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</si>
  <si>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</si>
  <si>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</si>
  <si>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</si>
  <si>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</si>
  <si>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</si>
  <si>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</si>
  <si>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</si>
  <si>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</si>
  <si>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</si>
  <si>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</si>
  <si>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</si>
  <si>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</si>
  <si>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</si>
  <si>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</si>
  <si>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</si>
  <si>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</si>
  <si>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</si>
  <si>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</si>
  <si>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</si>
  <si>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</si>
  <si>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</si>
  <si>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</si>
  <si>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</si>
  <si>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</si>
  <si>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</si>
  <si>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</si>
  <si>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</si>
  <si>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</si>
  <si>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</si>
  <si>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</si>
  <si>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</si>
  <si>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</si>
  <si>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</si>
  <si>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</si>
  <si>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</si>
  <si>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</si>
  <si>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</si>
  <si>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</si>
  <si>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</si>
  <si>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</si>
  <si>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</si>
  <si>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</si>
  <si>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</si>
  <si>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</si>
  <si>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</si>
  <si>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</si>
  <si>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</si>
  <si>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</si>
  <si>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</si>
  <si>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</si>
  <si>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</si>
  <si>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</si>
  <si>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</si>
  <si>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</si>
  <si>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</si>
  <si>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</si>
  <si>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</si>
  <si>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</si>
  <si>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</si>
  <si>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</si>
  <si>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</si>
  <si>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</si>
  <si>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</si>
  <si>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</si>
  <si>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</si>
  <si>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</si>
  <si>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</si>
  <si>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</si>
  <si>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</si>
  <si>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</si>
  <si>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</si>
  <si>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</si>
  <si>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</si>
  <si>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</si>
  <si>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</si>
  <si>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</si>
  <si>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</si>
  <si>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</si>
  <si>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</si>
  <si>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</si>
  <si>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</si>
  <si>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</si>
  <si>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</si>
  <si>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</si>
  <si>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</si>
  <si>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</si>
  <si>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</si>
  <si>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</si>
  <si>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</si>
  <si>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</si>
  <si>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</si>
  <si>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</si>
  <si>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</si>
  <si>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</si>
  <si>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</si>
  <si>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</si>
  <si>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</si>
  <si>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</si>
  <si>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</si>
  <si>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</si>
  <si>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</si>
  <si>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</si>
  <si>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</si>
  <si>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</si>
  <si>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</si>
  <si>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</si>
  <si>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</si>
  <si>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</si>
  <si>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</si>
  <si>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</si>
  <si>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</si>
  <si>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</si>
  <si>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</si>
  <si>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</si>
  <si>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</si>
  <si>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</si>
  <si>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</si>
  <si>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</si>
  <si>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</si>
  <si>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</si>
  <si>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</si>
  <si>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</si>
  <si>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</si>
  <si>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</si>
  <si>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</si>
  <si>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</si>
  <si>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</si>
  <si>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</si>
  <si>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</si>
  <si>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</si>
  <si>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</si>
  <si>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</si>
  <si>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</si>
  <si>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</si>
  <si>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</si>
  <si>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</si>
  <si>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</si>
  <si>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</si>
  <si>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</si>
  <si>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</si>
  <si>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</si>
  <si>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</si>
  <si>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</si>
  <si>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</si>
  <si>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</si>
  <si>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</si>
  <si>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</si>
  <si>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</si>
  <si>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</si>
  <si>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</si>
  <si>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</si>
  <si>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</si>
  <si>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</si>
  <si>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</si>
  <si>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</si>
  <si>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</si>
  <si>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</si>
  <si>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</si>
  <si>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</si>
  <si>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</si>
  <si>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</si>
  <si>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</si>
  <si>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</si>
  <si>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</si>
  <si>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</si>
  <si>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</si>
  <si>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</si>
  <si>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</si>
  <si>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</si>
  <si>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</si>
  <si>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</si>
  <si>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</si>
  <si>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</si>
  <si>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</si>
  <si>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</si>
  <si>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</si>
  <si>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</si>
  <si>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</si>
  <si>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</si>
  <si>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</si>
  <si>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</si>
  <si>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</si>
  <si>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</si>
  <si>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</si>
  <si>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</si>
  <si>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</si>
  <si>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</si>
  <si>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</si>
  <si>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</si>
  <si>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</si>
  <si>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</si>
  <si>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</si>
  <si>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</si>
  <si>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</si>
  <si>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</si>
  <si>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</si>
  <si>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</si>
  <si>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</si>
  <si>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</si>
  <si>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</si>
  <si>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</si>
  <si>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</si>
  <si>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</si>
  <si>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</si>
  <si>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</si>
  <si>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</si>
  <si>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</si>
  <si>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</si>
  <si>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</si>
  <si>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</si>
  <si>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</si>
  <si>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</si>
  <si>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</si>
  <si>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</si>
  <si>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</si>
  <si>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</si>
  <si>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</si>
  <si>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</si>
  <si>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</si>
  <si>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</si>
  <si>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</si>
  <si>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</si>
  <si>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</si>
  <si>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</si>
  <si>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</si>
  <si>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</si>
  <si>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</si>
  <si>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</si>
  <si>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</si>
  <si>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</si>
  <si>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</si>
  <si>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</si>
  <si>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</si>
  <si>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</si>
  <si>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</si>
  <si>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</si>
  <si>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</si>
  <si>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</si>
  <si>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</si>
  <si>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</si>
  <si>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</si>
  <si>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</si>
  <si>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</si>
  <si>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</si>
  <si>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</si>
  <si>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</si>
  <si>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</si>
  <si>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</si>
  <si>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</si>
  <si>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</si>
  <si>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</si>
  <si>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</si>
  <si>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</si>
  <si>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</si>
  <si>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</si>
  <si>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</si>
  <si>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</si>
  <si>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</si>
  <si>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</si>
  <si>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</si>
  <si>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</si>
  <si>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</si>
  <si>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</si>
  <si>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</si>
  <si>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</si>
  <si>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</si>
  <si>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</si>
  <si>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</si>
  <si>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</si>
  <si>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</si>
  <si>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</si>
  <si>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</si>
  <si>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</si>
  <si>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</si>
  <si>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</si>
  <si>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</si>
  <si>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</si>
  <si>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</si>
  <si>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</si>
  <si>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</si>
  <si>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</si>
  <si>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</si>
  <si>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</si>
  <si>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</si>
  <si>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</si>
  <si>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</si>
  <si>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</si>
  <si>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</si>
  <si>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</si>
  <si>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</si>
  <si>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</si>
  <si>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</si>
  <si>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</si>
  <si>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</si>
  <si>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</si>
  <si>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</si>
  <si>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</si>
  <si>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</si>
  <si>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</si>
  <si>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</si>
  <si>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</si>
  <si>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</si>
  <si>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</si>
  <si>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</si>
  <si>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</si>
  <si>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</si>
  <si>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</si>
  <si>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</si>
  <si>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</si>
  <si>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</si>
  <si>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</si>
  <si>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</si>
  <si>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</si>
  <si>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</si>
  <si>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</si>
  <si>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</si>
  <si>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</si>
  <si>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</si>
  <si>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</si>
  <si>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</si>
  <si>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</si>
  <si>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</si>
  <si>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</si>
  <si>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</si>
  <si>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</si>
  <si>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</si>
  <si>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</si>
  <si>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</si>
  <si>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</si>
  <si>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</si>
  <si>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</si>
  <si>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</si>
  <si>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</si>
  <si>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</si>
  <si>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</si>
  <si>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</si>
  <si>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</si>
  <si>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</si>
  <si>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</si>
  <si>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</si>
  <si>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</si>
  <si>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</si>
  <si>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</si>
  <si>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</si>
  <si>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</si>
  <si>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</si>
  <si>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</si>
  <si>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</si>
  <si>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</si>
  <si>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</si>
  <si>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</si>
  <si>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</si>
  <si>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</si>
  <si>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</si>
  <si>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</si>
  <si>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</si>
  <si>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</si>
  <si>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</si>
  <si>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</si>
  <si>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</si>
  <si>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</si>
  <si>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</si>
  <si>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</si>
  <si>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</si>
  <si>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</si>
  <si>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</si>
  <si>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</si>
  <si>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</si>
  <si>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</si>
  <si>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</si>
  <si>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</si>
  <si>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</si>
  <si>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</si>
  <si>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</si>
  <si>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</si>
  <si>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</si>
  <si>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</si>
  <si>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</si>
  <si>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</si>
  <si>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</si>
  <si>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</si>
  <si>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</si>
  <si>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</si>
  <si>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</si>
  <si>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</si>
  <si>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</si>
  <si>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</si>
  <si>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</si>
  <si>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</si>
  <si>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</si>
  <si>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</si>
  <si>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</si>
  <si>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</si>
  <si>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</si>
  <si>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</si>
  <si>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</si>
  <si>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</si>
  <si>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</si>
  <si>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</si>
  <si>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</si>
  <si>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</si>
  <si>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</si>
  <si>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</si>
  <si>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</si>
  <si>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</si>
  <si>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</si>
  <si>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</si>
  <si>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</si>
  <si>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</si>
  <si>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</si>
  <si>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</si>
  <si>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</si>
  <si>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</si>
  <si>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</si>
  <si>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</si>
  <si>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</si>
  <si>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</si>
  <si>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</si>
  <si>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</si>
  <si>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</si>
  <si>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</si>
  <si>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</si>
  <si>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</si>
  <si>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</si>
  <si>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</si>
  <si>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</si>
  <si>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</si>
  <si>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</si>
  <si>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</si>
  <si>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</si>
  <si>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</si>
  <si>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</si>
  <si>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</si>
  <si>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</si>
  <si>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</si>
  <si>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</si>
  <si>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</si>
  <si>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</si>
  <si>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</si>
  <si>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</si>
  <si>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</si>
  <si>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</si>
  <si>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</si>
  <si>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</si>
  <si>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</si>
  <si>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</si>
  <si>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</si>
  <si>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</si>
  <si>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</si>
  <si>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</si>
  <si>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</si>
  <si>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</si>
  <si>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</si>
  <si>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</si>
  <si>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</si>
  <si>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</si>
  <si>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</si>
  <si>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</si>
  <si>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</si>
  <si>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</si>
  <si>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</si>
  <si>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</si>
  <si>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</si>
  <si>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</si>
  <si>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</si>
  <si>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</si>
  <si>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</si>
  <si>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</si>
  <si>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</si>
  <si>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</si>
  <si>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</si>
  <si>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</si>
  <si>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</si>
  <si>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</si>
  <si>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</si>
  <si>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</si>
  <si>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</si>
  <si>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</si>
  <si>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</si>
  <si>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</si>
  <si>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</si>
  <si>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</si>
  <si>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</si>
  <si>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</si>
  <si>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</si>
  <si>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</si>
  <si>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</si>
  <si>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</si>
  <si>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</si>
  <si>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</si>
  <si>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</si>
  <si>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</si>
  <si>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</si>
  <si>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</si>
  <si>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</si>
  <si>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</si>
  <si>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</si>
  <si>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</si>
  <si>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</si>
  <si>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</si>
  <si>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</si>
  <si>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</si>
  <si>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</si>
  <si>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</si>
  <si>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</si>
  <si>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</si>
  <si>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</si>
  <si>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</si>
  <si>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</si>
  <si>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</si>
  <si>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</si>
  <si>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</si>
  <si>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</si>
  <si>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</si>
  <si>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</si>
  <si>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</si>
  <si>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</si>
  <si>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</si>
  <si>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</si>
  <si>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</si>
  <si>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</si>
  <si>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</si>
  <si>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</si>
  <si>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</si>
  <si>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</si>
  <si>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</si>
  <si>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</si>
  <si>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</si>
  <si>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</si>
  <si>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</si>
  <si>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</si>
  <si>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</si>
  <si>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</si>
  <si>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</si>
  <si>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</si>
  <si>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</si>
  <si>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</si>
  <si>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</si>
  <si>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</si>
  <si>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</si>
  <si>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</si>
  <si>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</si>
  <si>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</si>
  <si>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</si>
  <si>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</si>
  <si>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</si>
  <si>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</si>
  <si>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</si>
  <si>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</si>
  <si>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</si>
  <si>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</si>
  <si>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</si>
  <si>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</si>
  <si>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</si>
  <si>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</si>
  <si>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</si>
  <si>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</si>
  <si>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</si>
  <si>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</si>
  <si>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</si>
  <si>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</si>
  <si>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</si>
  <si>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</si>
  <si>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</si>
  <si>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</si>
  <si>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</si>
  <si>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</si>
  <si>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</si>
  <si>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</si>
  <si>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</si>
  <si>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</si>
  <si>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</si>
  <si>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</si>
  <si>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</si>
  <si>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</si>
  <si>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</si>
  <si>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</si>
  <si>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</si>
  <si>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</si>
  <si>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</si>
  <si>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</si>
  <si>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</si>
  <si>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</si>
  <si>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</si>
  <si>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</si>
  <si>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</si>
  <si>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</si>
  <si>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</si>
  <si>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</si>
  <si>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</si>
  <si>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</si>
  <si>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</si>
  <si>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</si>
  <si>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</si>
  <si>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</si>
  <si>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</si>
  <si>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</si>
  <si>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</si>
  <si>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</si>
  <si>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</si>
  <si>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</si>
  <si>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</si>
  <si>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</si>
  <si>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</si>
  <si>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</si>
  <si>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</si>
  <si>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</si>
  <si>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</si>
  <si>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</si>
  <si>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</si>
  <si>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</si>
  <si>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</si>
  <si>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</si>
  <si>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</si>
  <si>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</si>
  <si>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</si>
  <si>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</si>
  <si>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</si>
  <si>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</si>
  <si>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</si>
  <si>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</si>
  <si>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</si>
  <si>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</si>
  <si>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</si>
  <si>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</si>
  <si>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</si>
  <si>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</si>
  <si>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</si>
  <si>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</si>
  <si>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</si>
  <si>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</si>
  <si>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</si>
  <si>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</si>
  <si>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</si>
  <si>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</si>
  <si>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</si>
  <si>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</si>
  <si>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</si>
  <si>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</si>
  <si>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</si>
  <si>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</si>
  <si>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</si>
  <si>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</si>
  <si>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</si>
  <si>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</si>
  <si>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</si>
  <si>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</si>
  <si>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</si>
  <si>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</si>
  <si>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</si>
  <si>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</si>
  <si>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</si>
  <si>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</si>
  <si>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</si>
  <si>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</si>
  <si>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</si>
  <si>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</si>
  <si>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</si>
  <si>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</si>
  <si>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</si>
  <si>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</si>
  <si>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</si>
  <si>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</si>
  <si>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</si>
  <si>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</si>
  <si>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</si>
  <si>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</si>
  <si>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</si>
  <si>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</si>
  <si>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</si>
  <si>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</si>
  <si>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</si>
  <si>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</si>
  <si>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</si>
  <si>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</si>
  <si>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</si>
  <si>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</si>
  <si>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</si>
  <si>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</si>
  <si>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</si>
  <si>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</si>
  <si>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</si>
  <si>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</si>
  <si>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</si>
  <si>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</si>
  <si>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</si>
  <si>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</si>
  <si>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</si>
  <si>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</si>
  <si>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</si>
  <si>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</si>
  <si>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</si>
  <si>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</si>
  <si>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</si>
  <si>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</si>
  <si>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</si>
  <si>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</si>
  <si>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</si>
  <si>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</si>
  <si>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</si>
  <si>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</si>
  <si>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</si>
  <si>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</si>
  <si>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</si>
  <si>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</si>
  <si>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</si>
  <si>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</si>
  <si>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</si>
  <si>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</si>
  <si>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</si>
  <si>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</si>
  <si>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</si>
  <si>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</si>
  <si>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</si>
  <si>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</si>
  <si>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</si>
  <si>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</si>
  <si>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</si>
  <si>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</si>
  <si>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</si>
  <si>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</si>
  <si>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</si>
  <si>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</si>
  <si>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</si>
  <si>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</si>
  <si>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</si>
  <si>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</si>
  <si>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</si>
  <si>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</si>
  <si>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</si>
  <si>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</si>
  <si>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</si>
  <si>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</si>
  <si>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</si>
  <si>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</si>
  <si>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</si>
  <si>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</si>
  <si>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</si>
  <si>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</si>
  <si>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</si>
  <si>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</si>
  <si>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</si>
  <si>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</si>
  <si>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</si>
  <si>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</si>
  <si>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</si>
  <si>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</si>
  <si>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</si>
  <si>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</si>
  <si>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</si>
  <si>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</si>
  <si>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</si>
  <si>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</si>
  <si>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</si>
  <si>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</si>
  <si>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</si>
  <si>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</si>
  <si>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</si>
  <si>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</si>
  <si>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</si>
  <si>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</si>
  <si>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</si>
  <si>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</si>
  <si>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</si>
  <si>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</si>
  <si>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</si>
  <si>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</si>
  <si>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</si>
  <si>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</si>
  <si>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</si>
  <si>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</si>
  <si>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</si>
  <si>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</si>
  <si>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</si>
  <si>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</si>
  <si>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</si>
  <si>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</si>
  <si>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</si>
  <si>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</si>
  <si>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</si>
  <si>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</si>
  <si>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</si>
  <si>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</si>
  <si>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</si>
  <si>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</si>
  <si>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</si>
  <si>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</si>
  <si>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</si>
  <si>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</si>
  <si>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</si>
  <si>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</si>
  <si>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</si>
  <si>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</si>
  <si>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</si>
  <si>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</si>
  <si>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</si>
  <si>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</si>
  <si>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</si>
  <si>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</si>
  <si>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</si>
  <si>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</si>
  <si>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</si>
  <si>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</si>
  <si>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</si>
  <si>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</si>
  <si>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</si>
  <si>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</si>
  <si>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</si>
  <si>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</si>
  <si>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</si>
  <si>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</si>
  <si>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</si>
  <si>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</si>
  <si>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</si>
  <si>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</si>
  <si>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</si>
  <si>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</si>
  <si>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</si>
  <si>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</si>
  <si>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</si>
  <si>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</si>
  <si>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</si>
  <si>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</si>
  <si>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</si>
  <si>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</si>
  <si>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</si>
  <si>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</si>
  <si>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</si>
  <si>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</si>
  <si>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</si>
  <si>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</si>
  <si>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</si>
  <si>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</si>
  <si>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</si>
  <si>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</si>
  <si>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</si>
  <si>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</si>
  <si>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</si>
  <si>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</si>
  <si>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</si>
  <si>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</si>
  <si>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</si>
  <si>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</si>
  <si>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</si>
  <si>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</si>
  <si>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</si>
  <si>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</si>
  <si>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</si>
  <si>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</si>
  <si>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</si>
  <si>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</si>
  <si>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</si>
  <si>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</si>
  <si>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</si>
  <si>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</si>
  <si>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</si>
  <si>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</si>
  <si>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</si>
  <si>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</si>
  <si>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</si>
  <si>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</si>
  <si>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</si>
  <si>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</si>
  <si>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</si>
  <si>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</si>
  <si>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</si>
  <si>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</si>
  <si>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</si>
  <si>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</si>
  <si>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</si>
  <si>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</si>
  <si>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</si>
  <si>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</si>
  <si>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</si>
  <si>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</si>
  <si>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</si>
  <si>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</si>
  <si>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</si>
  <si>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</si>
  <si>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</si>
  <si>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</si>
  <si>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</si>
  <si>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</si>
  <si>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</si>
  <si>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</si>
  <si>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</si>
  <si>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</si>
  <si>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</si>
  <si>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</si>
  <si>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</si>
  <si>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</si>
  <si>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</si>
  <si>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</si>
  <si>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</si>
  <si>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</si>
  <si>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</si>
  <si>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</si>
  <si>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</si>
  <si>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</si>
  <si>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</si>
  <si>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</si>
  <si>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</si>
  <si>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</si>
  <si>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</si>
  <si>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</si>
  <si>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</si>
  <si>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</si>
  <si>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</si>
  <si>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</si>
  <si>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</si>
  <si>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</si>
  <si>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</si>
  <si>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</si>
  <si>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</si>
  <si>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</si>
  <si>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</si>
  <si>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</si>
  <si>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</si>
  <si>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</si>
  <si>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</si>
  <si>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</si>
  <si>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</si>
  <si>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</si>
  <si>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</si>
  <si>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</si>
  <si>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</si>
  <si>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</si>
  <si>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</si>
  <si>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</si>
  <si>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</si>
  <si>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</si>
  <si>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</si>
  <si>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</si>
  <si>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</si>
  <si>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</si>
  <si>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</si>
  <si>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</si>
  <si>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</si>
  <si>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</si>
  <si>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</si>
  <si>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</si>
  <si>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</si>
  <si>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</si>
  <si>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</si>
  <si>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</si>
  <si>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</si>
  <si>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</si>
  <si>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</si>
  <si>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</si>
  <si>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</si>
  <si>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</si>
  <si>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</si>
  <si>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</si>
  <si>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</si>
  <si>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</si>
  <si>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</si>
  <si>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</si>
  <si>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</si>
  <si>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</si>
  <si>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</si>
  <si>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</si>
  <si>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</si>
  <si>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</si>
  <si>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</si>
  <si>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</si>
  <si>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</si>
  <si>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</si>
  <si>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</si>
  <si>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</si>
  <si>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</si>
  <si>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</si>
  <si>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</si>
  <si>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</si>
  <si>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</si>
  <si>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</si>
  <si>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</si>
  <si>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</si>
  <si>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</si>
  <si>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</si>
  <si>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</si>
  <si>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</si>
  <si>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</si>
  <si>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</si>
  <si>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</si>
  <si>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</si>
  <si>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</si>
  <si>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</si>
  <si>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</si>
  <si>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</si>
  <si>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</si>
  <si>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</si>
  <si>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</si>
  <si>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</si>
  <si>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</si>
  <si>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</si>
  <si>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</si>
  <si>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</si>
  <si>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</si>
  <si>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</si>
  <si>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</si>
  <si>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</si>
  <si>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</si>
  <si>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</si>
  <si>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</si>
  <si>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</si>
  <si>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</si>
  <si>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</si>
  <si>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</si>
  <si>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</si>
  <si>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</si>
  <si>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</si>
  <si>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</si>
  <si>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</si>
  <si>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</si>
  <si>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</si>
  <si>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</si>
  <si>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</si>
  <si>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</si>
  <si>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</si>
  <si>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</si>
  <si>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</si>
  <si>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</si>
  <si>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</si>
  <si>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</si>
  <si>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</si>
  <si>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</si>
  <si>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</si>
  <si>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</si>
  <si>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</si>
  <si>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</si>
  <si>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</si>
  <si>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</si>
  <si>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</si>
  <si>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</si>
  <si>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</si>
  <si>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</si>
  <si>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</si>
  <si>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</si>
  <si>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</si>
  <si>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</si>
  <si>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</si>
  <si>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</si>
  <si>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</si>
  <si>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</si>
  <si>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</si>
  <si>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</si>
  <si>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</si>
  <si>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</si>
  <si>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</si>
  <si>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</si>
  <si>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</si>
  <si>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</si>
  <si>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</si>
  <si>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</si>
  <si>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</si>
  <si>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</si>
  <si>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</si>
  <si>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</si>
  <si>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</si>
  <si>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</si>
  <si>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</si>
  <si>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</si>
  <si>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</si>
  <si>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</si>
  <si>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</si>
  <si>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</si>
  <si>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</si>
  <si>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</si>
  <si>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</si>
  <si>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</si>
  <si>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</si>
  <si>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</si>
  <si>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</si>
  <si>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</si>
  <si>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</si>
  <si>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</si>
  <si>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</si>
  <si>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</si>
  <si>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</si>
  <si>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</si>
  <si>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</si>
  <si>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</si>
  <si>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</si>
  <si>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</si>
  <si>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</si>
  <si>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</si>
  <si>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</si>
  <si>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</si>
  <si>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</si>
  <si>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</si>
  <si>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</si>
  <si>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</si>
  <si>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</si>
  <si>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</si>
  <si>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</si>
  <si>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</si>
  <si>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</si>
  <si>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</si>
  <si>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</si>
  <si>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</si>
  <si>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</si>
  <si>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</si>
  <si>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</si>
  <si>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</si>
  <si>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</si>
  <si>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</si>
  <si>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</si>
  <si>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</si>
  <si>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</si>
  <si>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</si>
  <si>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</si>
  <si>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</si>
  <si>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</si>
  <si>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</si>
  <si>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</si>
  <si>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</si>
  <si>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</si>
  <si>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</si>
  <si>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</si>
  <si>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</si>
  <si>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</si>
  <si>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</si>
  <si>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</si>
  <si>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</si>
  <si>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</si>
  <si>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</si>
  <si>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</si>
  <si>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</si>
  <si>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</si>
  <si>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</si>
  <si>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</si>
  <si>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</si>
  <si>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</si>
  <si>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</si>
  <si>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</si>
  <si>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</si>
  <si>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</si>
  <si>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</si>
  <si>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</si>
  <si>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</si>
  <si>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</si>
  <si>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</si>
  <si>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</si>
  <si>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</si>
  <si>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</si>
  <si>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</si>
  <si>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</si>
  <si>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</si>
  <si>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</si>
  <si>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</si>
  <si>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</si>
  <si>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</si>
  <si>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</si>
  <si>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</si>
  <si>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</si>
  <si>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</si>
  <si>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</si>
  <si>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</si>
  <si>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</si>
  <si>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</si>
  <si>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</si>
  <si>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</si>
  <si>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</si>
  <si>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</si>
  <si>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</si>
  <si>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</si>
  <si>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</si>
  <si>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</si>
  <si>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</si>
  <si>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</si>
  <si>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</si>
  <si>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</si>
  <si>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</si>
  <si>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</si>
  <si>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</si>
  <si>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</si>
  <si>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</si>
  <si>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</si>
  <si>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</si>
  <si>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</si>
  <si>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</si>
  <si>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</si>
  <si>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</si>
  <si>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</si>
  <si>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</si>
  <si>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</si>
  <si>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</si>
  <si>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</si>
  <si>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</si>
  <si>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</si>
  <si>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</si>
  <si>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</si>
  <si>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</si>
  <si>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</si>
  <si>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</si>
  <si>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</si>
  <si>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</si>
  <si>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</si>
  <si>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</si>
  <si>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</si>
  <si>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</si>
  <si>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</si>
  <si>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</si>
  <si>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</si>
  <si>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</si>
  <si>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</si>
  <si>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</si>
  <si>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</si>
  <si>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</si>
  <si>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</si>
  <si>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</si>
  <si>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</si>
  <si>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</si>
  <si>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</si>
  <si>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</si>
  <si>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</si>
  <si>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</si>
  <si>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</si>
  <si>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</si>
  <si>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</si>
  <si>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</si>
  <si>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</si>
  <si>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</si>
  <si>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</si>
  <si>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</si>
  <si>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</si>
  <si>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</si>
  <si>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</si>
  <si>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</si>
  <si>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</si>
  <si>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</si>
  <si>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</si>
  <si>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</si>
  <si>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</si>
  <si>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</si>
  <si>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</si>
  <si>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</si>
  <si>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</si>
  <si>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</si>
  <si>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</si>
  <si>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</si>
  <si>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</si>
  <si>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</si>
  <si>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</si>
  <si>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</si>
  <si>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</si>
  <si>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</si>
  <si>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</si>
  <si>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</si>
  <si>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</si>
  <si>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</si>
  <si>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</si>
  <si>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</si>
  <si>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</si>
  <si>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</si>
  <si>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</si>
  <si>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</si>
  <si>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</si>
  <si>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</si>
  <si>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</si>
  <si>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</si>
  <si>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</si>
  <si>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</si>
  <si>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</si>
  <si>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</si>
  <si>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</si>
  <si>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</si>
  <si>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</si>
  <si>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</si>
  <si>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</si>
  <si>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</si>
  <si>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</si>
  <si>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</si>
  <si>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</si>
  <si>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</si>
  <si>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</si>
  <si>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</si>
  <si>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</si>
  <si>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</si>
  <si>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</si>
  <si>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</si>
  <si>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</si>
  <si>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</si>
  <si>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</si>
  <si>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</si>
  <si>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</si>
  <si>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</si>
  <si>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</si>
  <si>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</si>
  <si>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</si>
  <si>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</si>
  <si>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</si>
  <si>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</si>
  <si>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</si>
  <si>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</si>
  <si>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</si>
  <si>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</si>
  <si>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</si>
  <si>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</si>
  <si>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</si>
  <si>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</si>
  <si>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</si>
  <si>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</si>
  <si>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</si>
  <si>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</si>
  <si>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</si>
  <si>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</si>
  <si>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</si>
  <si>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</si>
  <si>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</si>
  <si>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</si>
  <si>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</si>
  <si>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</si>
  <si>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</si>
  <si>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</si>
  <si>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</si>
  <si>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</si>
  <si>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</si>
  <si>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</si>
  <si>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</si>
  <si>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</si>
  <si>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</si>
  <si>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</si>
  <si>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</si>
  <si>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</si>
  <si>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</si>
  <si>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</si>
  <si>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</si>
  <si>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</si>
  <si>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</si>
  <si>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</si>
  <si>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</si>
  <si>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</si>
  <si>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</si>
  <si>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</si>
  <si>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</si>
  <si>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</si>
  <si>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</si>
  <si>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</si>
  <si>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</si>
  <si>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</si>
  <si>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</si>
  <si>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</si>
  <si>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</si>
  <si>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</si>
  <si>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</si>
  <si>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</si>
  <si>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</si>
  <si>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</si>
  <si>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</si>
  <si>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</si>
  <si>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</si>
  <si>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</si>
  <si>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</si>
  <si>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</si>
  <si>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</si>
  <si>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</si>
  <si>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</si>
  <si>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</si>
  <si>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</si>
  <si>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</si>
  <si>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</si>
  <si>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</si>
  <si>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</si>
  <si>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</si>
  <si>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</si>
  <si>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</si>
  <si>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</si>
  <si>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</si>
  <si>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</si>
  <si>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</si>
  <si>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</si>
  <si>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</si>
  <si>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</si>
  <si>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</si>
  <si>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</si>
  <si>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</si>
  <si>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</si>
  <si>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</si>
  <si>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</si>
  <si>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</si>
  <si>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</si>
  <si>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</si>
  <si>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</si>
  <si>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</si>
  <si>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</si>
  <si>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</si>
  <si>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</si>
  <si>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</si>
  <si>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</si>
  <si>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</si>
  <si>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</si>
  <si>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</si>
  <si>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</si>
  <si>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</si>
  <si>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</si>
  <si>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</si>
  <si>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</si>
  <si>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</si>
  <si>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</si>
  <si>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</si>
  <si>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</si>
  <si>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</si>
  <si>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</si>
  <si>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</si>
  <si>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</si>
  <si>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</si>
  <si>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</si>
  <si>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</si>
  <si>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</si>
  <si>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</si>
  <si>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</si>
  <si>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</si>
  <si>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</si>
  <si>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</si>
  <si>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</si>
  <si>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</si>
  <si>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</si>
  <si>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</si>
  <si>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</si>
  <si>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</si>
  <si>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</si>
  <si>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</si>
  <si>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</si>
  <si>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</si>
  <si>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</si>
  <si>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</si>
  <si>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</si>
  <si>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</si>
  <si>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</si>
  <si>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</si>
  <si>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</si>
  <si>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</si>
  <si>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</si>
  <si>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</si>
  <si>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</si>
  <si>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</si>
  <si>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</si>
  <si>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</si>
  <si>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</si>
  <si>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</si>
  <si>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</si>
  <si>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</si>
  <si>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</si>
  <si>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</si>
  <si>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</si>
  <si>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</si>
  <si>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</si>
  <si>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</si>
  <si>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</si>
  <si>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</si>
  <si>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</si>
  <si>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</si>
  <si>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</si>
  <si>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</si>
  <si>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</si>
  <si>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</si>
  <si>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</si>
  <si>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</si>
  <si>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</si>
  <si>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</si>
  <si>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</si>
  <si>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</si>
  <si>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</si>
  <si>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</si>
  <si>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</si>
  <si>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</si>
  <si>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</si>
  <si>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</si>
  <si>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</si>
  <si>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</si>
  <si>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</si>
  <si>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</si>
  <si>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</si>
  <si>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</si>
  <si>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</si>
  <si>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</si>
  <si>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</si>
  <si>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</si>
  <si>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</si>
  <si>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</si>
  <si>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</si>
  <si>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</si>
  <si>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</si>
  <si>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</si>
  <si>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</si>
  <si>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</si>
  <si>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</si>
  <si>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</si>
  <si>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</si>
  <si>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</si>
  <si>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</si>
  <si>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</si>
  <si>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</si>
  <si>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</si>
  <si>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</si>
  <si>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</si>
  <si>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</si>
  <si>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</si>
  <si>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</si>
  <si>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</si>
  <si>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</si>
  <si>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</si>
  <si>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</si>
  <si>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</si>
  <si>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</si>
  <si>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</si>
  <si>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</si>
  <si>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</si>
  <si>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</si>
  <si>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</si>
  <si>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</si>
  <si>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</si>
  <si>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</si>
  <si>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</si>
  <si>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</si>
  <si>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</si>
  <si>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</si>
  <si>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</si>
  <si>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</si>
  <si>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</si>
  <si>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</si>
  <si>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</si>
  <si>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</si>
  <si>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</si>
  <si>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</si>
  <si>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</si>
  <si>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</si>
  <si>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</si>
  <si>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</si>
  <si>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</si>
  <si>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</si>
  <si>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</si>
  <si>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</si>
  <si>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</si>
  <si>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</si>
  <si>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</si>
  <si>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</si>
  <si>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</si>
  <si>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</si>
  <si>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</si>
  <si>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</si>
  <si>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</si>
  <si>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</si>
  <si>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</si>
  <si>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</si>
  <si>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</si>
  <si>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</si>
  <si>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</si>
  <si>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</si>
  <si>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</si>
  <si>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</si>
  <si>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</si>
  <si>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</si>
  <si>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</si>
  <si>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</si>
  <si>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</si>
  <si>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</si>
  <si>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</si>
  <si>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</si>
  <si>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</si>
  <si>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</si>
  <si>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</si>
  <si>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</si>
  <si>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</si>
  <si>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</si>
  <si>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</si>
  <si>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</si>
  <si>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</si>
  <si>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</si>
  <si>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</si>
  <si>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</si>
  <si>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</si>
  <si>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</si>
  <si>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</si>
  <si>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</si>
  <si>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</si>
  <si>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</si>
  <si>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</si>
  <si>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</si>
  <si>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</si>
  <si>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</si>
  <si>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</si>
  <si>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</si>
  <si>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</si>
  <si>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</si>
  <si>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</si>
  <si>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</si>
  <si>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</si>
  <si>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</si>
  <si>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</si>
  <si>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</si>
  <si>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</si>
  <si>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</si>
  <si>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</si>
  <si>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</si>
  <si>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</si>
  <si>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</si>
  <si>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</si>
  <si>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</si>
  <si>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</si>
  <si>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</si>
  <si>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</si>
  <si>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</si>
  <si>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</si>
  <si>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</si>
  <si>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</si>
  <si>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</si>
  <si>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</si>
  <si>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</si>
  <si>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</si>
  <si>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</si>
  <si>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</si>
  <si>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</si>
  <si>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</si>
  <si>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</si>
  <si>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</si>
  <si>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</si>
  <si>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</si>
  <si>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</si>
  <si>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</si>
  <si>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</si>
  <si>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</si>
  <si>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</si>
  <si>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</si>
  <si>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</si>
  <si>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</si>
  <si>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</si>
  <si>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</si>
  <si>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</si>
  <si>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</si>
  <si>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</si>
  <si>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</si>
  <si>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</si>
  <si>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</si>
  <si>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</si>
  <si>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</si>
  <si>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</si>
  <si>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</si>
  <si>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</si>
  <si>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</si>
  <si>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</si>
  <si>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</si>
  <si>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</si>
  <si>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</si>
  <si>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</si>
  <si>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</si>
  <si>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</si>
  <si>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</si>
  <si>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</si>
  <si>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</si>
  <si>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</si>
  <si>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</si>
  <si>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</si>
  <si>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</si>
  <si>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</si>
  <si>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</si>
  <si>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</si>
  <si>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</si>
  <si>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</si>
  <si>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</si>
  <si>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</si>
  <si>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</si>
  <si>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</si>
  <si>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</si>
  <si>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</si>
  <si>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</si>
  <si>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</si>
  <si>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</si>
  <si>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</si>
  <si>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</si>
  <si>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</si>
  <si>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</si>
  <si>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</si>
  <si>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</si>
  <si>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</si>
  <si>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</si>
  <si>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</si>
  <si>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</si>
  <si>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</si>
  <si>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</si>
  <si>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</si>
  <si>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</si>
  <si>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</si>
  <si>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</si>
  <si>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</si>
  <si>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</si>
  <si>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</si>
  <si>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</si>
  <si>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</si>
  <si>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</si>
  <si>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</si>
  <si>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</si>
  <si>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</si>
  <si>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</si>
  <si>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</si>
  <si>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</si>
  <si>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</si>
  <si>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</si>
  <si>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</si>
  <si>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</si>
  <si>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</si>
  <si>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</si>
  <si>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</si>
  <si>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</si>
  <si>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</si>
  <si>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</si>
  <si>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</si>
  <si>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</si>
  <si>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</si>
  <si>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</si>
  <si>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</si>
  <si>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</si>
  <si>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</si>
  <si>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</si>
  <si>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</si>
  <si>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</si>
  <si>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</si>
  <si>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</si>
  <si>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</si>
  <si>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</si>
  <si>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</si>
  <si>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</si>
  <si>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</si>
  <si>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</si>
  <si>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</si>
  <si>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</si>
  <si>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</si>
  <si>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</si>
  <si>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</si>
  <si>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</si>
  <si>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</si>
  <si>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</si>
  <si>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</si>
  <si>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</si>
  <si>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</si>
  <si>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</si>
  <si>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</si>
  <si>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</si>
  <si>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</si>
  <si>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</si>
  <si>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</si>
  <si>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</si>
  <si>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</si>
  <si>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</si>
  <si>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</si>
  <si>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</si>
  <si>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</si>
  <si>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</si>
  <si>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</si>
  <si>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</si>
  <si>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</si>
  <si>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</si>
  <si>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</si>
  <si>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</si>
  <si>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</si>
  <si>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</si>
  <si>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</si>
  <si>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</si>
  <si>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</si>
  <si>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</si>
  <si>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</si>
  <si>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</si>
  <si>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</si>
  <si>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</si>
  <si>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</si>
  <si>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</si>
  <si>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</si>
  <si>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</si>
  <si>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</si>
  <si>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</si>
  <si>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</si>
  <si>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</si>
  <si>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</si>
  <si>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</si>
  <si>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</si>
  <si>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</si>
  <si>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</si>
  <si>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</si>
  <si>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</si>
  <si>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</si>
  <si>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</si>
  <si>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</si>
  <si>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</si>
  <si>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</si>
  <si>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</si>
  <si>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</si>
  <si>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</si>
  <si>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</si>
  <si>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</si>
  <si>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</si>
  <si>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</si>
  <si>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</si>
  <si>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</si>
  <si>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</si>
  <si>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</si>
  <si>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</si>
  <si>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</si>
  <si>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</si>
  <si>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</si>
  <si>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</si>
  <si>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</si>
  <si>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</si>
  <si>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</si>
  <si>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</si>
  <si>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</si>
  <si>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</si>
  <si>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</si>
  <si>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</si>
  <si>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</si>
  <si>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</si>
  <si>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</si>
  <si>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</si>
  <si>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</si>
  <si>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</si>
  <si>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</si>
  <si>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</si>
  <si>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</si>
  <si>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</si>
  <si>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</si>
  <si>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</si>
  <si>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</si>
  <si>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</si>
  <si>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</si>
  <si>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</si>
  <si>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</si>
  <si>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</si>
  <si>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</si>
  <si>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</si>
  <si>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</si>
  <si>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</si>
  <si>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</si>
  <si>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</si>
  <si>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</si>
  <si>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</si>
  <si>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</si>
  <si>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</si>
  <si>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</si>
  <si>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</si>
  <si>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</si>
  <si>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</si>
  <si>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</si>
  <si>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</si>
  <si>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</si>
  <si>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</si>
  <si>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</si>
  <si>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</si>
  <si>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</si>
  <si>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</si>
  <si>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</si>
  <si>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</si>
  <si>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</si>
  <si>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</si>
  <si>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</si>
  <si>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</si>
  <si>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</si>
  <si>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</si>
  <si>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</si>
  <si>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</si>
  <si>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</si>
  <si>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</si>
  <si>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</si>
  <si>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</si>
  <si>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</si>
  <si>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</si>
  <si>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</si>
  <si>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</si>
  <si>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</si>
  <si>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</si>
  <si>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</si>
  <si>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</si>
  <si>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</si>
  <si>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</si>
  <si>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</si>
  <si>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</si>
  <si>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</si>
  <si>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</si>
  <si>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</si>
  <si>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</si>
  <si>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</si>
  <si>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</si>
  <si>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</si>
  <si>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</si>
  <si>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</si>
  <si>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</si>
  <si>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</si>
  <si>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</si>
  <si>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</si>
  <si>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</si>
  <si>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</si>
  <si>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</si>
  <si>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</si>
  <si>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</si>
  <si>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</si>
  <si>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</si>
  <si>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</si>
  <si>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</si>
  <si>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</si>
  <si>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</si>
  <si>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</si>
  <si>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</si>
  <si>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</si>
  <si>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</si>
  <si>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</si>
  <si>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</si>
  <si>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</si>
  <si>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</si>
  <si>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</si>
  <si>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</si>
  <si>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</si>
  <si>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</si>
  <si>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</si>
  <si>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</si>
  <si>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</si>
  <si>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</si>
  <si>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</si>
  <si>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</si>
  <si>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</si>
  <si>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</si>
  <si>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</si>
  <si>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</si>
  <si>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</si>
  <si>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</si>
  <si>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</si>
  <si>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</si>
  <si>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</si>
  <si>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</si>
  <si>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</si>
  <si>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</si>
  <si>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</si>
  <si>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</si>
  <si>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</si>
  <si>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</si>
  <si>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</si>
  <si>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</si>
  <si>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</si>
  <si>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</si>
  <si>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</si>
  <si>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</si>
  <si>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</si>
  <si>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</si>
  <si>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</si>
  <si>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</si>
  <si>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</si>
  <si>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</si>
  <si>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</si>
  <si>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</si>
  <si>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</si>
  <si>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</si>
  <si>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</si>
  <si>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</si>
  <si>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</si>
  <si>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</si>
  <si>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</si>
  <si>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</si>
  <si>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</si>
  <si>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</si>
  <si>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</si>
  <si>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</si>
  <si>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</si>
  <si>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</si>
  <si>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</si>
  <si>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</si>
  <si>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</si>
  <si>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</si>
  <si>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</si>
  <si>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</si>
  <si>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</si>
  <si>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</si>
  <si>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</si>
  <si>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</si>
  <si>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</si>
  <si>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</si>
  <si>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</si>
  <si>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</si>
  <si>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</si>
  <si>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</si>
  <si>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</si>
  <si>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</si>
  <si>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</si>
  <si>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</si>
  <si>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</si>
  <si>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</si>
  <si>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</si>
  <si>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</si>
  <si>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</si>
  <si>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</si>
  <si>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</si>
  <si>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</si>
  <si>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</si>
  <si>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</si>
  <si>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</si>
  <si>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</si>
  <si>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</si>
  <si>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</si>
  <si>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</si>
  <si>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</si>
  <si>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</si>
  <si>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</si>
  <si>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</si>
  <si>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</si>
  <si>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</si>
  <si>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</si>
  <si>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</si>
  <si>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</si>
  <si>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</si>
  <si>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</si>
  <si>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</si>
  <si>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</si>
  <si>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</si>
  <si>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</si>
  <si>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</si>
  <si>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</si>
  <si>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</si>
  <si>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</si>
  <si>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</si>
  <si>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</si>
  <si>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</si>
  <si>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</si>
  <si>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</si>
  <si>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</si>
  <si>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</si>
  <si>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</si>
  <si>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</si>
  <si>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</si>
  <si>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</si>
  <si>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</si>
  <si>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</si>
  <si>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</si>
  <si>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</si>
  <si>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</si>
  <si>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</si>
  <si>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</si>
  <si>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</si>
  <si>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</si>
  <si>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</si>
  <si>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</si>
  <si>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</si>
  <si>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</si>
  <si>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</si>
  <si>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</si>
  <si>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</si>
  <si>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</si>
  <si>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</si>
  <si>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</si>
  <si>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</si>
  <si>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</si>
  <si>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</si>
  <si>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</si>
  <si>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</si>
  <si>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</si>
  <si>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</si>
  <si>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</si>
  <si>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</si>
  <si>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</si>
  <si>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</si>
  <si>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</si>
  <si>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</si>
  <si>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</si>
  <si>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</si>
  <si>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</si>
  <si>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</si>
  <si>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</si>
  <si>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</si>
  <si>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</si>
  <si>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</si>
  <si>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</si>
  <si>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</si>
  <si>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</si>
  <si>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</si>
  <si>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</si>
  <si>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</si>
  <si>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</si>
  <si>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</si>
  <si>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</si>
  <si>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</si>
  <si>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</si>
  <si>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</si>
  <si>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</si>
  <si>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</si>
  <si>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</si>
  <si>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</si>
  <si>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</si>
  <si>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</si>
  <si>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</si>
  <si>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</si>
  <si>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</si>
  <si>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</si>
  <si>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</si>
  <si>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</si>
  <si>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</si>
  <si>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</si>
  <si>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</si>
  <si>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</si>
  <si>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</si>
  <si>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</si>
  <si>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</si>
  <si>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</si>
  <si>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</si>
  <si>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</si>
  <si>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</si>
  <si>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</si>
  <si>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</si>
  <si>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</si>
  <si>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</si>
  <si>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</si>
  <si>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</si>
  <si>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</si>
  <si>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</si>
  <si>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</si>
  <si>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</si>
  <si>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</si>
  <si>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</si>
  <si>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</si>
  <si>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</si>
  <si>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</si>
  <si>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</si>
  <si>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</si>
  <si>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</si>
  <si>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</si>
  <si>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</si>
  <si>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</si>
  <si>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</si>
  <si>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</si>
  <si>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</si>
  <si>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</si>
  <si>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</si>
  <si>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</si>
  <si>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</si>
  <si>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</si>
  <si>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</si>
  <si>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</si>
  <si>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</si>
  <si>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</si>
  <si>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</si>
  <si>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</si>
  <si>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</si>
  <si>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</si>
  <si>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</si>
  <si>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</si>
  <si>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</si>
  <si>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</si>
  <si>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</si>
  <si>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</si>
  <si>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</si>
  <si>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</si>
  <si>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</si>
  <si>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</si>
  <si>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</si>
  <si>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</si>
  <si>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</si>
  <si>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</si>
  <si>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</si>
  <si>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</si>
  <si>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</si>
  <si>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</si>
  <si>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</si>
  <si>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</si>
  <si>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</si>
  <si>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</si>
  <si>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</si>
  <si>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</si>
  <si>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</si>
  <si>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</si>
  <si>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</si>
  <si>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</si>
  <si>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</si>
  <si>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</si>
  <si>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</si>
  <si>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</si>
  <si>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</si>
  <si>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</si>
  <si>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</si>
  <si>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</si>
  <si>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</si>
  <si>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</si>
  <si>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</si>
  <si>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</si>
  <si>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</si>
  <si>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</si>
  <si>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</si>
  <si>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</si>
  <si>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</si>
  <si>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</si>
  <si>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</si>
  <si>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</si>
  <si>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</si>
  <si>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</si>
  <si>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</si>
  <si>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</si>
  <si>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</si>
  <si>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</si>
  <si>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</si>
  <si>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</si>
  <si>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</si>
  <si>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</si>
  <si>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</si>
  <si>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</si>
  <si>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</si>
  <si>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</si>
  <si>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</si>
  <si>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</si>
  <si>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</si>
  <si>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</si>
  <si>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</si>
  <si>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</si>
  <si>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</si>
  <si>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</si>
  <si>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</si>
  <si>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</si>
  <si>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</si>
  <si>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</si>
  <si>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</si>
  <si>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</si>
  <si>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</si>
  <si>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</si>
  <si>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</si>
  <si>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</si>
  <si>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</si>
  <si>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</si>
  <si>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</si>
  <si>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</si>
  <si>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</si>
  <si>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</si>
  <si>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</si>
  <si>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</si>
  <si>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</si>
  <si>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</si>
  <si>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</si>
  <si>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</si>
  <si>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</si>
  <si>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</si>
  <si>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</si>
  <si>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</si>
  <si>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</si>
  <si>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</si>
  <si>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</si>
  <si>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</si>
  <si>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</si>
  <si>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</si>
  <si>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</si>
  <si>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</si>
  <si>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</si>
  <si>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</si>
  <si>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</si>
  <si>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</si>
  <si>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</si>
  <si>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</si>
  <si>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</si>
  <si>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</si>
  <si>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</si>
  <si>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</si>
  <si>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</si>
  <si>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</si>
  <si>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</si>
  <si>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</si>
  <si>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</si>
  <si>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</si>
  <si>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</si>
  <si>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</si>
  <si>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</si>
  <si>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</si>
  <si>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</si>
  <si>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</si>
  <si>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</si>
  <si>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</si>
  <si>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</si>
  <si>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</si>
  <si>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</si>
  <si>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</si>
  <si>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</si>
  <si>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</si>
  <si>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</si>
  <si>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</si>
  <si>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</si>
  <si>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</si>
  <si>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</si>
  <si>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</si>
  <si>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</si>
  <si>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</si>
  <si>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</si>
  <si>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</si>
  <si>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</si>
  <si>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</si>
  <si>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</si>
  <si>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</si>
  <si>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</si>
  <si>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</si>
  <si>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</si>
  <si>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</si>
  <si>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</si>
  <si>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</si>
  <si>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</si>
  <si>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</si>
  <si>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</si>
  <si>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</si>
  <si>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</si>
  <si>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</si>
  <si>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</si>
  <si>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</si>
  <si>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</si>
  <si>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</si>
  <si>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</si>
  <si>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</si>
  <si>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</si>
  <si>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</si>
  <si>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</si>
  <si>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</si>
  <si>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</si>
  <si>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</si>
  <si>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</si>
  <si>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</si>
  <si>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</si>
  <si>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</si>
  <si>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</si>
  <si>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</si>
  <si>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</si>
  <si>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</si>
  <si>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</si>
  <si>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</si>
  <si>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</si>
  <si>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</si>
  <si>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</si>
  <si>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</si>
  <si>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</si>
  <si>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</si>
  <si>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</si>
  <si>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</si>
  <si>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</si>
  <si>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</si>
  <si>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</si>
  <si>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</si>
  <si>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</si>
  <si>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</si>
  <si>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</si>
  <si>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</si>
  <si>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</si>
  <si>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</si>
  <si>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</si>
  <si>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</si>
  <si>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</si>
  <si>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</si>
  <si>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</si>
  <si>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</si>
  <si>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</si>
  <si>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</si>
  <si>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</si>
  <si>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</si>
  <si>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</si>
  <si>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</si>
  <si>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</si>
  <si>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</si>
  <si>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</si>
  <si>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</si>
  <si>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</si>
  <si>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</si>
  <si>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</si>
  <si>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</si>
  <si>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</si>
  <si>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</si>
  <si>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</si>
  <si>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</si>
  <si>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</si>
  <si>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</si>
  <si>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</si>
  <si>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</si>
  <si>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</si>
  <si>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</si>
  <si>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</si>
  <si>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</si>
  <si>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</si>
  <si>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</si>
  <si>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</si>
  <si>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</si>
  <si>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</si>
  <si>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</si>
  <si>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</si>
  <si>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</si>
  <si>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</si>
  <si>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</si>
  <si>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</si>
  <si>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</si>
  <si>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</si>
  <si>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</si>
  <si>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</si>
  <si>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</si>
  <si>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</si>
  <si>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</si>
  <si>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</si>
  <si>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</si>
  <si>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</si>
  <si>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</si>
  <si>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</si>
  <si>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</si>
  <si>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</si>
  <si>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</si>
  <si>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</si>
  <si>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</si>
  <si>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</si>
  <si>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</si>
  <si>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</si>
  <si>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</si>
  <si>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</si>
  <si>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</si>
  <si>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</si>
  <si>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</si>
  <si>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</si>
  <si>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</si>
  <si>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</si>
  <si>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</si>
  <si>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</si>
  <si>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</si>
  <si>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</si>
  <si>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</si>
  <si>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</si>
  <si>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</si>
  <si>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</si>
  <si>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</si>
  <si>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</si>
  <si>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</si>
  <si>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</si>
  <si>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</si>
  <si>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</si>
  <si>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</si>
  <si>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</si>
  <si>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</si>
  <si>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</si>
  <si>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</si>
  <si>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</si>
  <si>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</si>
  <si>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</si>
  <si>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</si>
  <si>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</si>
  <si>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</si>
  <si>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</si>
  <si>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</si>
  <si>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</si>
  <si>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</si>
  <si>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</si>
  <si>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</si>
  <si>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</si>
  <si>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</si>
  <si>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</si>
  <si>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</si>
  <si>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</si>
  <si>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</si>
  <si>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</si>
  <si>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</si>
  <si>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</si>
  <si>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</si>
  <si>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</si>
  <si>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</si>
  <si>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</si>
  <si>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</si>
  <si>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</si>
  <si>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</si>
  <si>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</si>
  <si>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</si>
  <si>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</si>
  <si>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</si>
  <si>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</si>
  <si>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</si>
  <si>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</si>
  <si>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</si>
  <si>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</si>
  <si>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</si>
  <si>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</si>
  <si>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</si>
  <si>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</si>
  <si>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</si>
  <si>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</si>
  <si>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</si>
  <si>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</si>
  <si>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</si>
  <si>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</si>
  <si>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</si>
  <si>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</si>
  <si>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</si>
  <si>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</si>
  <si>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</si>
  <si>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</si>
  <si>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</si>
  <si>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</si>
  <si>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</si>
  <si>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</si>
  <si>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</si>
  <si>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</si>
  <si>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</si>
  <si>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</si>
  <si>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</si>
  <si>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</si>
  <si>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</si>
  <si>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</si>
  <si>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</si>
  <si>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</si>
  <si>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</si>
  <si>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</si>
  <si>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</si>
  <si>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</si>
  <si>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</si>
  <si>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</si>
  <si>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</si>
  <si>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</si>
  <si>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</si>
  <si>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</si>
  <si>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</si>
  <si>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</si>
  <si>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</si>
  <si>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</si>
  <si>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</si>
  <si>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</si>
  <si>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</si>
  <si>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</si>
  <si>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</si>
  <si>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</si>
  <si>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</si>
  <si>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</si>
  <si>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</si>
  <si>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</si>
  <si>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</si>
  <si>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</si>
  <si>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</si>
  <si>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</si>
  <si>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</si>
  <si>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</si>
  <si>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</si>
  <si>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</si>
  <si>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</si>
  <si>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</si>
  <si>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</si>
  <si>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</si>
  <si>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</si>
  <si>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</si>
  <si>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</si>
  <si>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</si>
  <si>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</si>
  <si>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</si>
  <si>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</si>
  <si>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</si>
  <si>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</si>
  <si>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</si>
  <si>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</si>
  <si>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</si>
  <si>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</si>
  <si>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</si>
  <si>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</si>
  <si>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</si>
  <si>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</si>
  <si>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</si>
  <si>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</si>
  <si>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</si>
  <si>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</si>
  <si>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</si>
  <si>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</si>
  <si>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</si>
  <si>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</si>
  <si>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</si>
  <si>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</si>
  <si>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</si>
  <si>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</si>
  <si>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</si>
  <si>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</si>
  <si>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</si>
  <si>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</si>
  <si>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</si>
  <si>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</si>
  <si>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</si>
  <si>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</si>
  <si>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</si>
  <si>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</si>
  <si>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</si>
  <si>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</si>
  <si>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</si>
  <si>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</si>
  <si>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</si>
  <si>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</si>
  <si>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</si>
  <si>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</si>
  <si>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</si>
  <si>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</si>
  <si>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</si>
  <si>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</si>
  <si>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</si>
  <si>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</si>
  <si>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</si>
  <si>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</si>
  <si>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</si>
  <si>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</si>
  <si>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</si>
  <si>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</si>
  <si>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</si>
  <si>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</si>
  <si>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</si>
  <si>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</si>
  <si>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</si>
  <si>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</si>
  <si>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</si>
  <si>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</si>
  <si>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</si>
  <si>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</si>
  <si>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</si>
  <si>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</si>
  <si>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</si>
  <si>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</si>
  <si>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</si>
  <si>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</si>
  <si>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</si>
  <si>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</si>
  <si>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</si>
  <si>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</si>
  <si>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</si>
  <si>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</si>
  <si>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</si>
  <si>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</si>
  <si>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</si>
  <si>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</si>
  <si>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</si>
  <si>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</si>
  <si>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</si>
  <si>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</si>
  <si>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</si>
  <si>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</si>
  <si>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</si>
  <si>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</si>
  <si>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</si>
  <si>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</si>
  <si>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</si>
  <si>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</si>
  <si>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</si>
  <si>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</si>
  <si>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</si>
  <si>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</si>
  <si>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</si>
  <si>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</si>
  <si>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</si>
  <si>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</si>
  <si>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</si>
  <si>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</si>
  <si>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</si>
  <si>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</si>
  <si>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</si>
  <si>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</si>
  <si>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</si>
  <si>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</si>
  <si>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</si>
  <si>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</si>
  <si>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</si>
  <si>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</si>
  <si>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</si>
  <si>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</si>
  <si>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</si>
  <si>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</si>
  <si>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</si>
  <si>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</si>
  <si>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</si>
  <si>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</si>
  <si>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</si>
  <si>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</si>
  <si>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</si>
  <si>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</si>
  <si>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</si>
  <si>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</si>
  <si>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</si>
  <si>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</si>
  <si>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</si>
  <si>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</si>
  <si>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</si>
  <si>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</si>
  <si>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</si>
  <si>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</si>
  <si>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</si>
  <si>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</si>
  <si>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</si>
  <si>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</si>
  <si>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</si>
  <si>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</si>
  <si>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</si>
  <si>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</si>
  <si>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</si>
  <si>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</si>
  <si>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</si>
  <si>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</si>
  <si>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</si>
  <si>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</si>
  <si>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</si>
  <si>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</si>
  <si>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</si>
  <si>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</si>
  <si>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</si>
  <si>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</si>
  <si>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</si>
  <si>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</si>
  <si>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</si>
  <si>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</si>
  <si>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</si>
  <si>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</si>
  <si>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</si>
  <si>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</si>
  <si>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</si>
  <si>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</si>
  <si>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</si>
  <si>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</si>
  <si>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</si>
  <si>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</si>
  <si>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</si>
  <si>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</si>
  <si>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</si>
  <si>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</si>
  <si>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</si>
  <si>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</si>
  <si>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</si>
  <si>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</si>
  <si>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</si>
  <si>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</si>
  <si>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</si>
  <si>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</si>
  <si>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</si>
  <si>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</si>
  <si>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</si>
  <si>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</si>
  <si>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</si>
  <si>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</si>
  <si>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</si>
  <si>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</si>
  <si>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</si>
  <si>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</si>
  <si>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</si>
  <si>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</si>
  <si>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</si>
  <si>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</si>
  <si>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</si>
  <si>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</si>
  <si>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</si>
  <si>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</si>
  <si>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</si>
  <si>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</si>
  <si>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</si>
  <si>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</si>
  <si>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</si>
  <si>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</si>
  <si>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</si>
  <si>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</si>
  <si>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</si>
  <si>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</si>
  <si>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</si>
  <si>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</si>
  <si>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</si>
  <si>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</si>
  <si>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</si>
  <si>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</si>
  <si>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</si>
  <si>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</si>
  <si>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</si>
  <si>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</si>
  <si>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</si>
  <si>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</si>
  <si>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</si>
  <si>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</si>
  <si>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</si>
  <si>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</si>
  <si>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</si>
  <si>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</si>
  <si>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</si>
  <si>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</si>
  <si>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</si>
  <si>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</si>
  <si>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</si>
  <si>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</si>
  <si>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</si>
  <si>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</si>
  <si>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</si>
  <si>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</si>
  <si>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</si>
  <si>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</si>
  <si>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</si>
  <si>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</si>
  <si>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</si>
  <si>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</si>
  <si>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</si>
  <si>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</si>
  <si>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</si>
  <si>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</si>
  <si>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</si>
  <si>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</si>
  <si>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</si>
  <si>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</si>
  <si>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</si>
  <si>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</si>
  <si>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</si>
  <si>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</si>
  <si>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</si>
  <si>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</si>
  <si>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</si>
  <si>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</si>
  <si>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</si>
  <si>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</si>
  <si>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</si>
  <si>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</si>
  <si>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</si>
  <si>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</si>
  <si>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</si>
  <si>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</si>
  <si>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</si>
  <si>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</si>
  <si>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</si>
  <si>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</si>
  <si>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</si>
  <si>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</si>
  <si>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</si>
  <si>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</si>
  <si>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</si>
  <si>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</si>
  <si>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</si>
  <si>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</si>
  <si>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</si>
  <si>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</si>
  <si>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</si>
  <si>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</si>
  <si>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</si>
  <si>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</si>
  <si>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</si>
  <si>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</si>
  <si>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</si>
  <si>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</si>
  <si>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</si>
  <si>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</si>
  <si>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</si>
  <si>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</si>
  <si>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</si>
  <si>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</si>
  <si>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</si>
  <si>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</si>
  <si>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</si>
  <si>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</si>
  <si>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</si>
  <si>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</si>
  <si>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</si>
  <si>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</si>
  <si>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</si>
  <si>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</si>
  <si>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</si>
  <si>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</si>
  <si>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</si>
  <si>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</si>
  <si>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</si>
  <si>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</si>
  <si>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</si>
  <si>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</si>
  <si>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</si>
  <si>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</si>
  <si>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</si>
  <si>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</si>
  <si>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</si>
  <si>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</si>
  <si>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</si>
  <si>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</si>
  <si>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</si>
  <si>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</si>
  <si>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</si>
  <si>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</si>
  <si>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</si>
  <si>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</si>
  <si>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</si>
  <si>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</si>
  <si>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</si>
  <si>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</si>
  <si>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</si>
  <si>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</si>
  <si>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</si>
  <si>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</si>
  <si>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</si>
  <si>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</si>
  <si>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</si>
  <si>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</si>
  <si>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</si>
  <si>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</si>
  <si>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</si>
  <si>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</si>
  <si>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</si>
  <si>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</si>
  <si>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</si>
  <si>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</si>
  <si>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</si>
  <si>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</si>
  <si>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</si>
  <si>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</si>
  <si>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</si>
  <si>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</si>
  <si>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</si>
  <si>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</si>
  <si>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</si>
  <si>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</si>
  <si>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</si>
  <si>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</si>
  <si>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</si>
  <si>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</si>
  <si>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</si>
  <si>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</si>
  <si>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</si>
  <si>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</si>
  <si>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</si>
  <si>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</si>
  <si>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</si>
  <si>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</si>
  <si>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</si>
  <si>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</si>
  <si>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</si>
  <si>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</si>
  <si>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</si>
  <si>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</si>
  <si>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</si>
  <si>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</si>
  <si>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</si>
  <si>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</si>
  <si>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</si>
  <si>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</si>
  <si>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</si>
  <si>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</si>
  <si>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</si>
  <si>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</si>
  <si>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</si>
  <si>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</si>
  <si>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</si>
  <si>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</si>
  <si>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</si>
  <si>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</si>
  <si>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</si>
  <si>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</si>
  <si>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</si>
  <si>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</si>
  <si>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</si>
  <si>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</si>
  <si>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</si>
  <si>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</si>
  <si>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</si>
  <si>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</si>
  <si>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</si>
  <si>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</si>
  <si>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</si>
  <si>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</si>
  <si>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</si>
  <si>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</si>
  <si>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</si>
  <si>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</si>
  <si>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</si>
  <si>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</si>
  <si>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</si>
  <si>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</si>
  <si>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</si>
  <si>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</si>
  <si>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</si>
  <si>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</si>
  <si>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</si>
  <si>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</si>
  <si>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</si>
  <si>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</si>
  <si>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</si>
  <si>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</si>
  <si>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</si>
  <si>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</si>
  <si>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</si>
  <si>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</si>
  <si>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</si>
  <si>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</si>
  <si>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</si>
  <si>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</si>
  <si>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</si>
  <si>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</si>
  <si>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</si>
  <si>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</si>
  <si>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</si>
  <si>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</si>
  <si>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</si>
  <si>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</si>
  <si>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</si>
  <si>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</si>
  <si>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</si>
  <si>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</si>
  <si>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</si>
  <si>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</si>
  <si>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</si>
  <si>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</si>
  <si>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</si>
  <si>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</si>
  <si>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</si>
  <si>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</si>
  <si>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</si>
  <si>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</si>
  <si>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</si>
  <si>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</si>
  <si>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</si>
  <si>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</si>
  <si>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</si>
  <si>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</si>
  <si>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</si>
  <si>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</si>
  <si>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</si>
  <si>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</si>
  <si>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</si>
  <si>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</si>
  <si>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</si>
  <si>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</si>
  <si>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</si>
  <si>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</si>
  <si>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</si>
  <si>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</si>
  <si>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</si>
  <si>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</si>
  <si>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</si>
  <si>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</si>
  <si>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</si>
  <si>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</si>
  <si>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</si>
  <si>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</si>
  <si>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</si>
  <si>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</si>
  <si>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</si>
  <si>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</si>
  <si>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</si>
  <si>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</si>
  <si>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</si>
  <si>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</si>
  <si>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</si>
  <si>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</si>
  <si>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</si>
  <si>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</si>
  <si>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</si>
  <si>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</si>
  <si>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</si>
  <si>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</si>
  <si>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</si>
  <si>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</si>
  <si>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</si>
  <si>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</si>
  <si>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</si>
  <si>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</si>
  <si>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</si>
  <si>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</si>
  <si>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</si>
  <si>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</si>
  <si>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</si>
  <si>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</si>
  <si>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</si>
  <si>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</si>
  <si>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</si>
  <si>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</si>
  <si>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</si>
  <si>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</si>
  <si>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</si>
  <si>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</si>
  <si>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</si>
  <si>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</si>
  <si>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</si>
  <si>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</si>
  <si>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</si>
  <si>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</si>
  <si>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</si>
  <si>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</si>
  <si>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</si>
  <si>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</si>
  <si>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</si>
  <si>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</si>
  <si>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</si>
  <si>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</si>
  <si>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</si>
  <si>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</si>
  <si>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</si>
  <si>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</si>
  <si>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</si>
  <si>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</si>
  <si>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</si>
  <si>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</si>
  <si>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</si>
  <si>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</si>
  <si>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</si>
  <si>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</si>
  <si>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</si>
  <si>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</si>
  <si>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</si>
  <si>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</si>
  <si>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</si>
  <si>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</si>
  <si>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</si>
  <si>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</si>
  <si>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</si>
  <si>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</si>
  <si>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</si>
  <si>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</si>
  <si>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</si>
  <si>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</si>
  <si>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</si>
  <si>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</si>
  <si>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</si>
  <si>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</si>
  <si>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</si>
  <si>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</si>
  <si>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</si>
  <si>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</si>
  <si>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</si>
  <si>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</si>
  <si>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</si>
  <si>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</si>
  <si>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</si>
  <si>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</si>
  <si>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</si>
  <si>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</si>
  <si>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</si>
  <si>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</si>
  <si>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</si>
  <si>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</si>
  <si>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</si>
  <si>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</si>
  <si>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</si>
  <si>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</si>
  <si>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</si>
  <si>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</si>
  <si>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</si>
  <si>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</si>
  <si>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</si>
  <si>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</si>
  <si>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</si>
  <si>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</si>
  <si>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</si>
  <si>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</si>
  <si>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</si>
  <si>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</si>
  <si>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</si>
  <si>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</si>
  <si>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</si>
  <si>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</si>
  <si>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</si>
  <si>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</si>
  <si>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</si>
  <si>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</si>
  <si>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</si>
  <si>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</si>
  <si>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</si>
  <si>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</si>
  <si>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</si>
  <si>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</si>
  <si>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</si>
  <si>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</si>
  <si>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</si>
  <si>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</si>
  <si>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</si>
  <si>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</si>
  <si>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</si>
  <si>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</si>
  <si>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</si>
  <si>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</si>
  <si>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</si>
  <si>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</si>
  <si>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</si>
  <si>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</si>
  <si>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</si>
  <si>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</si>
  <si>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</si>
  <si>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</si>
  <si>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</si>
  <si>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</si>
  <si>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</si>
  <si>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</si>
  <si>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</si>
  <si>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</si>
  <si>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</si>
  <si>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</si>
  <si>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</si>
  <si>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</si>
  <si>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</si>
  <si>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</si>
  <si>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</si>
  <si>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</si>
  <si>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</si>
  <si>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</si>
  <si>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</si>
  <si>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</si>
  <si>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</si>
  <si>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</si>
  <si>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</si>
  <si>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</si>
  <si>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</si>
  <si>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</si>
  <si>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</si>
  <si>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</si>
  <si>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</si>
  <si>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</si>
  <si>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</si>
  <si>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</si>
  <si>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</si>
  <si>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</si>
  <si>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</si>
  <si>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</si>
  <si>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</si>
  <si>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</si>
  <si>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</si>
  <si>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</si>
  <si>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</si>
  <si>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</si>
  <si>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</si>
  <si>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</si>
  <si>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</si>
  <si>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</si>
  <si>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</si>
  <si>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</si>
  <si>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</si>
  <si>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</si>
  <si>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</si>
  <si>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</si>
  <si>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</si>
  <si>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</si>
  <si>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</si>
  <si>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</si>
  <si>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</si>
  <si>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</si>
  <si>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</si>
  <si>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</si>
  <si>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</si>
  <si>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</si>
  <si>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</si>
  <si>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</si>
  <si>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</si>
  <si>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</si>
  <si>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</si>
  <si>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</si>
  <si>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</si>
  <si>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</si>
  <si>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</si>
  <si>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</si>
  <si>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</si>
  <si>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</si>
  <si>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</si>
  <si>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</si>
  <si>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</si>
  <si>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</si>
  <si>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</si>
  <si>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</si>
  <si>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</si>
  <si>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</si>
  <si>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</si>
  <si>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</si>
  <si>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</si>
  <si>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</si>
  <si>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</si>
  <si>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</si>
  <si>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</si>
  <si>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</si>
  <si>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</si>
  <si>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</si>
  <si>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</si>
  <si>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</si>
  <si>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</si>
  <si>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</si>
  <si>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</si>
  <si>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</si>
  <si>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</si>
  <si>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</si>
  <si>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</si>
  <si>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</si>
  <si>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</si>
  <si>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</si>
  <si>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</si>
  <si>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</si>
  <si>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</si>
  <si>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</si>
  <si>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</si>
  <si>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</si>
  <si>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</si>
  <si>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</si>
  <si>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</si>
  <si>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</si>
  <si>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</si>
  <si>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</si>
  <si>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</si>
  <si>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</si>
  <si>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</si>
  <si>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</si>
  <si>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</si>
  <si>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</si>
  <si>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</si>
  <si>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</si>
  <si>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</si>
  <si>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</si>
  <si>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</si>
  <si>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</si>
  <si>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</si>
  <si>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</si>
  <si>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</si>
  <si>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</si>
  <si>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</si>
  <si>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</si>
  <si>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</si>
  <si>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</si>
  <si>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</si>
  <si>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</si>
  <si>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</si>
  <si>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</si>
  <si>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</si>
  <si>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</si>
  <si>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</si>
  <si>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</si>
  <si>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</si>
  <si>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</si>
  <si>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</si>
  <si>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</si>
  <si>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</si>
  <si>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</si>
  <si>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</si>
  <si>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</si>
  <si>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</si>
  <si>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</si>
  <si>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</si>
  <si>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</si>
  <si>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</si>
  <si>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</si>
  <si>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</si>
  <si>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</si>
  <si>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</si>
  <si>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</si>
  <si>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</si>
  <si>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</si>
  <si>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</si>
  <si>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</si>
  <si>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</si>
  <si>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</si>
  <si>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</si>
  <si>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</si>
  <si>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</si>
  <si>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</si>
  <si>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</si>
  <si>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</si>
  <si>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</si>
  <si>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</si>
  <si>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</si>
  <si>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</si>
  <si>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</si>
  <si>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</si>
  <si>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</si>
  <si>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</si>
  <si>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</si>
  <si>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</si>
  <si>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</si>
  <si>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</si>
  <si>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</si>
  <si>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</si>
  <si>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</si>
  <si>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</si>
  <si>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</si>
  <si>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</si>
  <si>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</si>
  <si>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</si>
  <si>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</si>
  <si>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</si>
  <si>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</si>
  <si>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</si>
  <si>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</si>
  <si>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</si>
  <si>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</si>
  <si>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</si>
  <si>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</si>
  <si>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</si>
  <si>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</si>
  <si>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</si>
  <si>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</si>
  <si>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</si>
  <si>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</si>
  <si>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</si>
  <si>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</si>
  <si>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</si>
  <si>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</si>
  <si>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</si>
  <si>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</si>
  <si>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</si>
  <si>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</si>
  <si>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</si>
  <si>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</si>
  <si>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</si>
  <si>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</si>
  <si>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</si>
  <si>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</si>
  <si>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</si>
  <si>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</si>
  <si>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</si>
  <si>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</si>
  <si>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</si>
  <si>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</si>
  <si>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</si>
  <si>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</si>
  <si>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</si>
  <si>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</si>
  <si>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</si>
  <si>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</si>
  <si>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</si>
  <si>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</si>
  <si>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</si>
  <si>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</si>
  <si>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</si>
  <si>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</si>
  <si>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</si>
  <si>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</si>
  <si>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</si>
  <si>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</si>
  <si>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</si>
  <si>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</si>
  <si>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</si>
  <si>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</si>
  <si>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</si>
  <si>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</si>
  <si>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</si>
  <si>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</si>
  <si>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</si>
  <si>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</si>
  <si>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</si>
  <si>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</si>
  <si>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</si>
  <si>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</si>
  <si>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</si>
  <si>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</si>
  <si>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</si>
  <si>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</si>
  <si>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</si>
  <si>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</si>
  <si>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</si>
  <si>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</si>
  <si>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</si>
  <si>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</si>
  <si>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</si>
  <si>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</si>
  <si>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</si>
  <si>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</si>
  <si>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</si>
  <si>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</si>
  <si>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</si>
  <si>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</si>
  <si>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</si>
  <si>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</si>
  <si>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</si>
  <si>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</si>
  <si>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</si>
  <si>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</si>
  <si>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</si>
  <si>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</si>
  <si>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</si>
  <si>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</si>
  <si>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</si>
  <si>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</si>
  <si>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</si>
  <si>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</si>
  <si>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</si>
  <si>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</si>
  <si>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</si>
  <si>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</si>
  <si>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</si>
  <si>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</si>
  <si>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</si>
  <si>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</si>
  <si>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</si>
  <si>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</si>
  <si>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</si>
  <si>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</si>
  <si>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</si>
  <si>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</si>
  <si>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</si>
  <si>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</si>
  <si>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</si>
  <si>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</si>
  <si>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</si>
  <si>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</si>
  <si>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</si>
  <si>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</si>
  <si>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</si>
  <si>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</si>
  <si>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</si>
  <si>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</si>
  <si>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</si>
  <si>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</si>
  <si>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</si>
  <si>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</si>
  <si>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</si>
  <si>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</si>
  <si>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</si>
  <si>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</si>
  <si>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</si>
  <si>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</si>
  <si>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</si>
  <si>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</si>
  <si>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</si>
  <si>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</si>
  <si>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</si>
  <si>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</si>
  <si>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</si>
  <si>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</si>
  <si>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</si>
  <si>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</si>
  <si>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</si>
  <si>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</si>
  <si>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</si>
  <si>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</si>
  <si>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</si>
  <si>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</si>
  <si>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</si>
  <si>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</si>
  <si>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</si>
  <si>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</si>
  <si>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</si>
  <si>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</si>
  <si>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</si>
  <si>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</si>
  <si>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</si>
  <si>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</si>
  <si>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</si>
  <si>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</si>
  <si>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</si>
  <si>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</si>
  <si>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</si>
  <si>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</si>
  <si>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</si>
  <si>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</si>
  <si>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</si>
  <si>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</si>
  <si>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</si>
  <si>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</si>
  <si>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</si>
  <si>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</si>
  <si>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</si>
  <si>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</si>
  <si>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</si>
  <si>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</si>
  <si>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</si>
  <si>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</si>
  <si>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</si>
  <si>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</si>
  <si>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</si>
  <si>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</si>
  <si>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</si>
  <si>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</si>
  <si>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</si>
  <si>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</si>
  <si>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</si>
  <si>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</si>
  <si>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</si>
  <si>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</si>
  <si>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</si>
  <si>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</si>
  <si>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</si>
  <si>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</si>
  <si>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</si>
  <si>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</si>
  <si>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</si>
  <si>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</si>
  <si>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</si>
  <si>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</si>
  <si>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</si>
  <si>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</si>
  <si>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</si>
  <si>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</si>
  <si>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</si>
  <si>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</si>
  <si>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</si>
  <si>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</si>
  <si>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</si>
  <si>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</si>
  <si>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</si>
  <si>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</si>
  <si>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</si>
  <si>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</si>
  <si>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</si>
  <si>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</si>
  <si>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</si>
  <si>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</si>
  <si>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</si>
  <si>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</si>
  <si>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</si>
  <si>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</si>
  <si>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</si>
  <si>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</si>
  <si>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</si>
  <si>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</si>
  <si>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</si>
  <si>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</si>
  <si>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</si>
  <si>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</si>
  <si>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</si>
  <si>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</si>
  <si>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</si>
  <si>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</si>
  <si>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</si>
  <si>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</si>
  <si>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</si>
  <si>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</si>
  <si>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</si>
  <si>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</si>
  <si>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</si>
  <si>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</si>
  <si>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</si>
  <si>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</si>
  <si>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</si>
  <si>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</si>
  <si>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</si>
  <si>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</si>
  <si>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</si>
  <si>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</si>
  <si>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</si>
  <si>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</si>
  <si>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</si>
  <si>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</si>
  <si>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</si>
  <si>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</si>
  <si>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</si>
  <si>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</si>
  <si>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</si>
  <si>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</si>
  <si>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</si>
  <si>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</si>
  <si>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</si>
  <si>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</si>
  <si>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</si>
  <si>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</si>
  <si>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</si>
  <si>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</si>
  <si>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</si>
  <si>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</si>
  <si>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</si>
  <si>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</si>
  <si>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</si>
  <si>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</si>
  <si>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</si>
  <si>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</si>
  <si>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</si>
  <si>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</si>
  <si>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</si>
  <si>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</si>
  <si>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</si>
  <si>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</si>
  <si>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</si>
  <si>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</si>
  <si>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</si>
  <si>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</si>
  <si>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</si>
  <si>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</si>
  <si>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</si>
  <si>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</si>
  <si>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</si>
  <si>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</si>
  <si>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</si>
  <si>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</si>
  <si>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</si>
  <si>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</si>
  <si>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</si>
  <si>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</si>
  <si>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</si>
  <si>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</si>
  <si>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</si>
  <si>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</si>
  <si>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</si>
  <si>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</si>
  <si>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</si>
  <si>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</si>
  <si>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</si>
  <si>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</si>
  <si>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</si>
  <si>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</si>
  <si>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</si>
  <si>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</si>
  <si>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</si>
  <si>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</si>
  <si>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</si>
  <si>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</si>
  <si>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</si>
  <si>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</si>
  <si>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</si>
  <si>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</si>
  <si>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</si>
  <si>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</si>
  <si>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</si>
  <si>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</si>
  <si>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</si>
  <si>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</si>
  <si>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</si>
  <si>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</si>
  <si>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</si>
  <si>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</si>
  <si>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</si>
  <si>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</si>
  <si>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</si>
  <si>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</si>
  <si>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</si>
  <si>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</si>
  <si>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</si>
  <si>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</si>
  <si>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</si>
  <si>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</si>
  <si>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</si>
  <si>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</si>
  <si>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</si>
  <si>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</si>
  <si>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</si>
  <si>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</si>
  <si>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</si>
  <si>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</si>
  <si>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</si>
  <si>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</si>
  <si>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</si>
  <si>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</si>
  <si>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</si>
  <si>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</si>
  <si>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</si>
  <si>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</si>
  <si>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</si>
  <si>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</si>
  <si>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</si>
  <si>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</si>
  <si>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</si>
  <si>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</si>
  <si>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</si>
  <si>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</si>
  <si>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</si>
  <si>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</si>
  <si>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</si>
  <si>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</si>
  <si>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</si>
  <si>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</si>
  <si>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</si>
  <si>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</si>
  <si>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</si>
  <si>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</si>
  <si>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</si>
  <si>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</si>
  <si>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</si>
  <si>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</si>
  <si>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</si>
  <si>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</si>
  <si>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</si>
  <si>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</si>
  <si>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</si>
  <si>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</si>
  <si>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</si>
  <si>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</si>
  <si>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</si>
  <si>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</si>
  <si>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</si>
  <si>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</si>
  <si>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</si>
  <si>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</si>
  <si>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</si>
  <si>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</si>
  <si>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</si>
  <si>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</si>
  <si>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</si>
  <si>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</si>
  <si>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</si>
  <si>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</si>
  <si>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</si>
  <si>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</si>
  <si>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</si>
  <si>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</si>
  <si>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</si>
  <si>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</si>
  <si>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</si>
  <si>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</si>
  <si>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</si>
  <si>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</si>
  <si>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</si>
  <si>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</si>
  <si>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</si>
  <si>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</si>
  <si>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</si>
  <si>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</si>
  <si>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</si>
  <si>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</si>
  <si>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</si>
  <si>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</si>
  <si>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</si>
  <si>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</si>
  <si>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</si>
  <si>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</si>
  <si>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</si>
  <si>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</si>
  <si>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</si>
  <si>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</si>
  <si>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</si>
  <si>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</si>
  <si>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</si>
  <si>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</si>
  <si>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</si>
  <si>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</si>
  <si>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</si>
  <si>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</si>
  <si>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</si>
  <si>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</si>
  <si>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</si>
  <si>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</si>
  <si>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</si>
  <si>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</si>
  <si>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</si>
  <si>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</si>
  <si>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</si>
  <si>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</si>
  <si>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</si>
  <si>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</si>
  <si>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</si>
  <si>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</si>
  <si>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</si>
  <si>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</si>
  <si>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</si>
  <si>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</si>
  <si>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</si>
  <si>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</si>
  <si>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</si>
  <si>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</si>
  <si>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</si>
  <si>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</si>
  <si>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</si>
  <si>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</si>
  <si>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</si>
  <si>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</si>
  <si>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</si>
  <si>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</si>
  <si>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</si>
  <si>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</si>
  <si>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</si>
  <si>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</si>
  <si>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</si>
  <si>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</si>
  <si>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</si>
  <si>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</si>
  <si>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</si>
  <si>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</si>
  <si>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</si>
  <si>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</si>
  <si>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</si>
  <si>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</si>
  <si>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</si>
  <si>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</si>
  <si>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</si>
  <si>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</si>
  <si>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</si>
  <si>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</si>
  <si>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</si>
  <si>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</si>
  <si>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</si>
  <si>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</si>
  <si>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</si>
  <si>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</si>
  <si>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</si>
  <si>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</si>
  <si>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</si>
  <si>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</si>
  <si>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</si>
  <si>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</si>
  <si>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</si>
  <si>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</si>
  <si>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</si>
  <si>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</si>
  <si>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</si>
  <si>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</si>
  <si>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</si>
  <si>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</si>
  <si>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</si>
  <si>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</si>
  <si>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</si>
  <si>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</si>
  <si>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</si>
  <si>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</si>
  <si>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</si>
  <si>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</si>
  <si>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</si>
  <si>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</si>
  <si>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</si>
  <si>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</si>
  <si>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</si>
  <si>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</si>
  <si>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</si>
  <si>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</si>
  <si>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</si>
  <si>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</si>
  <si>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</si>
  <si>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</si>
  <si>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</si>
  <si>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</si>
  <si>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</si>
  <si>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</si>
  <si>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</si>
  <si>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</si>
  <si>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</si>
  <si>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</si>
  <si>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</si>
  <si>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</si>
  <si>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</si>
  <si>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</si>
  <si>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</si>
  <si>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</si>
  <si>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</si>
  <si>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</si>
  <si>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</si>
  <si>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</si>
  <si>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</si>
  <si>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</si>
  <si>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</si>
  <si>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</si>
  <si>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</si>
  <si>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</si>
  <si>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</si>
  <si>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</si>
  <si>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</si>
  <si>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</si>
  <si>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</si>
  <si>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</si>
  <si>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</si>
  <si>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</si>
  <si>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</si>
  <si>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</si>
  <si>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</si>
  <si>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</si>
  <si>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</si>
  <si>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</si>
  <si>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</si>
  <si>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</si>
  <si>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</si>
  <si>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</si>
  <si>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</si>
  <si>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</si>
  <si>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</si>
  <si>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</si>
  <si>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</si>
  <si>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</si>
  <si>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</si>
  <si>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</si>
  <si>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</si>
  <si>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</si>
  <si>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</si>
  <si>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</si>
  <si>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</si>
  <si>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</si>
  <si>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</si>
  <si>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</si>
  <si>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</si>
  <si>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</si>
  <si>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</si>
  <si>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</si>
  <si>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</si>
  <si>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</si>
  <si>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</si>
  <si>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</si>
  <si>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</si>
  <si>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</si>
  <si>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</si>
  <si>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</si>
  <si>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</si>
  <si>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</si>
  <si>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</si>
  <si>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</si>
  <si>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</si>
  <si>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</si>
  <si>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</si>
  <si>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</si>
  <si>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</si>
  <si>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</si>
  <si>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</si>
  <si>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</si>
  <si>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</si>
  <si>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</si>
  <si>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</si>
  <si>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</si>
  <si>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</si>
  <si>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</si>
  <si>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</si>
  <si>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</si>
  <si>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</si>
  <si>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</si>
  <si>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</si>
  <si>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</si>
  <si>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</si>
  <si>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</si>
  <si>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</si>
  <si>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</si>
  <si>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</si>
  <si>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</si>
  <si>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</si>
  <si>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</si>
  <si>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</si>
  <si>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</si>
  <si>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</si>
  <si>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</si>
  <si>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</si>
  <si>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</si>
  <si>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</si>
  <si>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</si>
  <si>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</si>
  <si>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</si>
  <si>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</si>
  <si>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</si>
  <si>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</si>
  <si>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</si>
  <si>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</si>
  <si>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</si>
  <si>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</si>
  <si>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</si>
  <si>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</si>
  <si>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</si>
  <si>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</si>
  <si>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</si>
  <si>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</si>
  <si>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</si>
  <si>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</si>
  <si>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</si>
  <si>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</si>
  <si>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</si>
  <si>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</si>
  <si>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</si>
  <si>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</si>
  <si>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</si>
  <si>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</si>
  <si>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</si>
  <si>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</si>
  <si>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</si>
  <si>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</si>
  <si>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</si>
  <si>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</si>
  <si>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</si>
  <si>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</si>
  <si>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</si>
  <si>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</si>
  <si>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</si>
  <si>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</si>
  <si>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</si>
  <si>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</si>
  <si>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</si>
  <si>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</si>
  <si>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</si>
  <si>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</si>
  <si>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</si>
  <si>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</si>
  <si>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</si>
  <si>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</si>
  <si>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</si>
  <si>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</si>
  <si>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</si>
  <si>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</si>
  <si>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</si>
  <si>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</si>
  <si>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</si>
  <si>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</si>
  <si>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</si>
  <si>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</si>
  <si>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</si>
  <si>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</si>
  <si>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</si>
  <si>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</si>
  <si>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</si>
  <si>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</si>
  <si>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</si>
  <si>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</si>
  <si>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</si>
  <si>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</si>
  <si>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</si>
  <si>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</si>
  <si>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</si>
  <si>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</si>
  <si>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</si>
  <si>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</si>
  <si>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</si>
  <si>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</si>
  <si>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</si>
  <si>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</si>
  <si>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</si>
  <si>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</si>
  <si>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</si>
  <si>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</si>
  <si>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</si>
  <si>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</si>
  <si>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</si>
  <si>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</si>
  <si>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</si>
  <si>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</si>
  <si>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</si>
  <si>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</si>
  <si>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</si>
  <si>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</si>
  <si>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</si>
  <si>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</si>
  <si>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</si>
  <si>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</si>
  <si>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</si>
  <si>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</si>
  <si>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</si>
  <si>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</si>
  <si>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</si>
  <si>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</si>
  <si>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</si>
  <si>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</si>
  <si>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</si>
  <si>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</si>
  <si>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</si>
  <si>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</si>
  <si>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</si>
  <si>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</si>
  <si>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</si>
  <si>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</si>
  <si>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</si>
  <si>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</si>
  <si>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</si>
  <si>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</si>
  <si>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</si>
  <si>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</si>
  <si>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</si>
  <si>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</si>
  <si>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</si>
  <si>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</si>
  <si>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</si>
  <si>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</si>
  <si>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</si>
  <si>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</si>
  <si>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</si>
  <si>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</si>
  <si>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</si>
  <si>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</si>
  <si>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</si>
  <si>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</si>
  <si>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</si>
  <si>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</si>
  <si>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</si>
  <si>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</si>
  <si>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</si>
  <si>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</si>
  <si>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</si>
  <si>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</si>
  <si>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</si>
  <si>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</si>
  <si>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</si>
  <si>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</si>
  <si>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</si>
  <si>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</si>
  <si>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</si>
  <si>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</si>
  <si>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</si>
  <si>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</si>
  <si>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</si>
  <si>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</si>
  <si>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</si>
  <si>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</si>
  <si>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</si>
  <si>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</si>
  <si>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</si>
  <si>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</si>
  <si>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</si>
  <si>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</si>
  <si>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</si>
  <si>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</si>
  <si>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</si>
  <si>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</si>
  <si>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</si>
  <si>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</si>
  <si>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</si>
  <si>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</si>
  <si>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</si>
  <si>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</si>
  <si>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</si>
  <si>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</si>
  <si>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</si>
  <si>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</si>
  <si>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</si>
  <si>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</si>
  <si>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</si>
  <si>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</si>
  <si>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</si>
  <si>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</si>
  <si>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</si>
  <si>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</si>
  <si>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</si>
  <si>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</si>
  <si>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</si>
  <si>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</si>
  <si>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</si>
  <si>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</si>
  <si>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</si>
  <si>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</si>
  <si>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</si>
  <si>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</si>
  <si>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</si>
  <si>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</si>
  <si>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</si>
  <si>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</si>
  <si>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</si>
  <si>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</si>
  <si>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</si>
  <si>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</si>
  <si>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</si>
  <si>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</si>
  <si>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</si>
  <si>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</si>
  <si>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</si>
  <si>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</si>
  <si>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</si>
  <si>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</si>
  <si>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</si>
  <si>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</si>
  <si>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</si>
  <si>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</si>
  <si>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</si>
  <si>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</si>
  <si>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</si>
  <si>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</si>
  <si>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</si>
  <si>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</si>
  <si>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</si>
  <si>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</si>
  <si>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</si>
  <si>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</si>
  <si>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</si>
  <si>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</si>
  <si>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</si>
  <si>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</si>
  <si>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</si>
  <si>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</si>
  <si>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</si>
  <si>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</si>
  <si>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</si>
  <si>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</si>
  <si>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</si>
  <si>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</si>
  <si>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</si>
  <si>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</si>
  <si>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</si>
  <si>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</si>
  <si>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</si>
  <si>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</si>
  <si>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</si>
  <si>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</si>
  <si>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</si>
  <si>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</si>
  <si>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</si>
  <si>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</si>
  <si>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</si>
  <si>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</si>
  <si>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</si>
  <si>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</si>
  <si>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</si>
  <si>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</si>
  <si>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</si>
  <si>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</si>
  <si>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</si>
  <si>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</si>
  <si>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</si>
  <si>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</si>
  <si>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</si>
  <si>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</si>
  <si>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</si>
  <si>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</si>
  <si>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</si>
  <si>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</si>
  <si>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</si>
  <si>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</si>
  <si>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</si>
  <si>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</si>
  <si>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</si>
  <si>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</si>
  <si>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</si>
  <si>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</si>
  <si>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</si>
  <si>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</si>
  <si>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</si>
  <si>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</si>
  <si>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</si>
  <si>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</si>
  <si>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</si>
  <si>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</si>
  <si>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</si>
  <si>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</si>
  <si>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</si>
  <si>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</si>
  <si>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</si>
  <si>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</si>
  <si>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</si>
  <si>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</si>
  <si>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</si>
  <si>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</si>
  <si>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</si>
  <si>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</si>
  <si>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</si>
  <si>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</si>
  <si>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</si>
  <si>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</si>
  <si>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</si>
  <si>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</si>
  <si>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</si>
  <si>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</si>
  <si>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</si>
  <si>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</si>
  <si>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</si>
  <si>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</si>
  <si>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</si>
  <si>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</si>
  <si>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</si>
  <si>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</si>
  <si>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</si>
  <si>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</si>
  <si>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</si>
  <si>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</si>
  <si>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</si>
  <si>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</si>
  <si>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</si>
  <si>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</si>
  <si>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</si>
  <si>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</si>
  <si>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</si>
  <si>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</si>
  <si>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</si>
  <si>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</si>
  <si>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</si>
  <si>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</si>
  <si>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</si>
  <si>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</si>
  <si>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</si>
  <si>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</si>
  <si>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</si>
  <si>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</si>
  <si>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</si>
  <si>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</si>
  <si>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</si>
  <si>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</si>
  <si>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</si>
  <si>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</si>
  <si>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</si>
  <si>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</si>
  <si>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</si>
  <si>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</si>
  <si>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</si>
  <si>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</si>
  <si>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</si>
  <si>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</si>
  <si>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</si>
  <si>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</si>
  <si>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</si>
  <si>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</si>
  <si>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</si>
  <si>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</si>
  <si>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</si>
  <si>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</si>
  <si>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</si>
  <si>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</si>
  <si>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</si>
  <si>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</si>
  <si>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</si>
  <si>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</si>
  <si>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</si>
  <si>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</si>
  <si>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</si>
  <si>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</si>
  <si>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</si>
  <si>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</si>
  <si>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</si>
  <si>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</si>
  <si>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</si>
  <si>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</si>
  <si>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</si>
  <si>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</si>
  <si>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</si>
  <si>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</si>
  <si>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</si>
  <si>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</si>
  <si>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</si>
  <si>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</si>
  <si>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</si>
  <si>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</si>
  <si>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</si>
  <si>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</si>
  <si>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</si>
  <si>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</si>
  <si>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</si>
  <si>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</si>
  <si>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</si>
  <si>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</si>
  <si>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</si>
  <si>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</si>
  <si>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</si>
  <si>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</si>
  <si>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</si>
  <si>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</si>
  <si>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</si>
  <si>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</si>
  <si>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</si>
  <si>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</si>
  <si>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</si>
  <si>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</si>
  <si>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</si>
  <si>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</si>
  <si>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</si>
  <si>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</si>
  <si>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</si>
  <si>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</si>
  <si>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</si>
  <si>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</si>
  <si>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</si>
  <si>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</si>
  <si>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</si>
  <si>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</si>
  <si>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</si>
  <si>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</si>
  <si>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</si>
  <si>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</si>
  <si>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</si>
  <si>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</si>
  <si>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</si>
  <si>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</si>
  <si>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</si>
  <si>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</si>
  <si>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</si>
  <si>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</si>
  <si>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</si>
  <si>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</si>
  <si>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</si>
  <si>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</si>
  <si>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</si>
  <si>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</si>
  <si>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</si>
  <si>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</si>
  <si>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</si>
  <si>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</si>
  <si>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</si>
  <si>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</si>
  <si>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</si>
  <si>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</si>
  <si>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</si>
  <si>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</si>
  <si>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</si>
  <si>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</si>
  <si>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</si>
  <si>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</si>
  <si>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</si>
  <si>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</si>
  <si>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</si>
  <si>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</si>
  <si>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</si>
  <si>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</si>
  <si>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</si>
  <si>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</si>
  <si>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</si>
  <si>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</si>
  <si>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</si>
  <si>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</si>
  <si>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</si>
  <si>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</si>
  <si>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</si>
  <si>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</si>
  <si>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</si>
  <si>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</si>
  <si>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</si>
  <si>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</si>
  <si>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</si>
  <si>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</si>
  <si>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</si>
  <si>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</si>
  <si>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</si>
  <si>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</si>
  <si>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</si>
  <si>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</si>
  <si>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</si>
  <si>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</si>
  <si>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</si>
  <si>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</si>
  <si>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</si>
  <si>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</si>
  <si>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</si>
  <si>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</si>
  <si>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</si>
  <si>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</si>
  <si>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</si>
  <si>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</si>
  <si>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</si>
  <si>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</si>
  <si>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</si>
  <si>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</si>
  <si>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</si>
  <si>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</si>
  <si>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</si>
  <si>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</si>
  <si>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</si>
  <si>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</si>
  <si>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</si>
  <si>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</si>
  <si>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</si>
  <si>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</si>
  <si>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</si>
  <si>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</si>
  <si>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</si>
  <si>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</si>
  <si>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</si>
  <si>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</si>
  <si>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</si>
  <si>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</si>
  <si>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</si>
  <si>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</si>
  <si>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</si>
  <si>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</si>
  <si>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</si>
  <si>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</si>
  <si>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</si>
  <si>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</si>
  <si>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</si>
  <si>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</si>
  <si>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</si>
  <si>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</si>
  <si>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</si>
  <si>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</si>
  <si>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</si>
  <si>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</si>
  <si>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</si>
  <si>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</si>
  <si>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</si>
  <si>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</si>
  <si>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</si>
  <si>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</si>
  <si>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</si>
  <si>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</si>
  <si>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</si>
  <si>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</si>
  <si>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</si>
  <si>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</si>
  <si>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</si>
  <si>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</si>
  <si>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</si>
  <si>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</si>
  <si>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</si>
  <si>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</si>
  <si>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</si>
  <si>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</si>
  <si>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</si>
  <si>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</si>
  <si>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</si>
  <si>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</si>
  <si>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</si>
  <si>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</si>
  <si>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</si>
  <si>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</si>
  <si>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</si>
  <si>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</si>
  <si>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</si>
  <si>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</si>
  <si>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</si>
  <si>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</si>
  <si>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</si>
  <si>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</si>
  <si>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</si>
  <si>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</si>
  <si>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</si>
  <si>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</si>
  <si>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</si>
  <si>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</si>
  <si>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</si>
  <si>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</si>
  <si>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</si>
  <si>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</si>
  <si>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</si>
  <si>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</si>
  <si>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</si>
  <si>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</si>
  <si>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</si>
  <si>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</si>
  <si>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</si>
  <si>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</si>
  <si>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</si>
  <si>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</si>
  <si>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</si>
  <si>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</si>
  <si>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</si>
  <si>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</si>
  <si>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</si>
  <si>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</si>
  <si>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</si>
  <si>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</si>
  <si>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</si>
  <si>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</si>
  <si>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</si>
  <si>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</si>
  <si>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</si>
  <si>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</si>
  <si>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</si>
  <si>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</si>
  <si>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</si>
  <si>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</si>
  <si>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</si>
  <si>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</si>
  <si>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</si>
  <si>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</si>
  <si>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</si>
  <si>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</si>
  <si>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</si>
  <si>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</si>
  <si>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</si>
  <si>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</si>
  <si>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</si>
  <si>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</si>
  <si>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</si>
  <si>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</si>
  <si>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</si>
  <si>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</si>
  <si>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</si>
  <si>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</si>
  <si>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</si>
  <si>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</si>
  <si>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</si>
  <si>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</si>
  <si>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</si>
  <si>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</si>
  <si>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</si>
  <si>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</si>
  <si>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</si>
  <si>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</si>
  <si>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</si>
  <si>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</si>
  <si>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</si>
  <si>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</si>
  <si>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</si>
  <si>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</si>
  <si>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</si>
  <si>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</si>
  <si>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</si>
  <si>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</si>
  <si>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</si>
  <si>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</si>
  <si>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</si>
  <si>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</si>
  <si>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</si>
  <si>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</si>
  <si>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</si>
  <si>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</si>
  <si>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</si>
  <si>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</si>
  <si>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</si>
  <si>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</si>
  <si>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</si>
  <si>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</si>
  <si>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</si>
  <si>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</si>
  <si>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</si>
  <si>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</si>
  <si>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</si>
  <si>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</si>
  <si>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</si>
  <si>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</si>
  <si>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</si>
  <si>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</si>
  <si>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</si>
  <si>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</si>
  <si>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</si>
  <si>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</si>
  <si>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</si>
  <si>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</si>
  <si>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</si>
  <si>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</si>
  <si>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</si>
  <si>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</si>
  <si>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</si>
  <si>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</si>
  <si>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</si>
  <si>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</si>
  <si>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</si>
  <si>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</si>
  <si>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</si>
  <si>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</si>
  <si>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</si>
  <si>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</si>
  <si>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</si>
  <si>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</si>
  <si>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</si>
  <si>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</si>
  <si>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</si>
  <si>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</si>
  <si>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</si>
  <si>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</si>
  <si>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</si>
  <si>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</si>
  <si>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</si>
  <si>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</si>
  <si>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</si>
  <si>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</si>
  <si>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</si>
  <si>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</si>
  <si>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</si>
  <si>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</si>
  <si>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</si>
  <si>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</si>
  <si>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</si>
  <si>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</si>
  <si>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</si>
  <si>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</si>
  <si>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</si>
  <si>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</si>
  <si>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</si>
  <si>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</si>
  <si>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</si>
  <si>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</si>
  <si>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</si>
  <si>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</si>
  <si>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</si>
  <si>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</si>
  <si>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</si>
  <si>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</si>
  <si>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</si>
  <si>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</si>
  <si>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</si>
  <si>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</si>
  <si>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</si>
  <si>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</si>
  <si>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</si>
  <si>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</si>
  <si>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</si>
  <si>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</si>
  <si>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</si>
  <si>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</si>
  <si>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</si>
  <si>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</si>
  <si>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</si>
  <si>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</si>
  <si>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</si>
  <si>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</si>
  <si>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</si>
  <si>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</si>
  <si>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</si>
  <si>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</si>
  <si>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</si>
  <si>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</si>
  <si>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</si>
  <si>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</si>
  <si>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</si>
  <si>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</si>
  <si>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</si>
  <si>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</si>
  <si>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</si>
  <si>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</si>
  <si>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</si>
  <si>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</si>
  <si>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</si>
  <si>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</si>
  <si>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</si>
  <si>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</si>
  <si>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</si>
  <si>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</si>
  <si>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</si>
  <si>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</si>
  <si>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</si>
  <si>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</si>
  <si>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</si>
  <si>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</si>
  <si>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</si>
  <si>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</si>
  <si>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</si>
  <si>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</si>
  <si>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</si>
  <si>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</si>
  <si>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</si>
  <si>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</si>
  <si>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</si>
  <si>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</si>
  <si>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</si>
  <si>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</si>
  <si>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</si>
  <si>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</si>
  <si>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</si>
  <si>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</si>
  <si>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</si>
  <si>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</si>
  <si>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</si>
  <si>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</si>
  <si>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</si>
  <si>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</si>
  <si>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</si>
  <si>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</si>
  <si>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</si>
  <si>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</si>
  <si>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</si>
  <si>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</si>
  <si>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</si>
  <si>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</si>
  <si>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</si>
  <si>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</si>
  <si>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</si>
  <si>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</si>
  <si>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</si>
  <si>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</si>
  <si>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</si>
  <si>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</si>
  <si>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</si>
  <si>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</si>
  <si>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</si>
  <si>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</si>
  <si>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</si>
  <si>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</si>
  <si>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</si>
  <si>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</si>
  <si>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</si>
  <si>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</si>
  <si>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</si>
  <si>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</si>
  <si>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</si>
  <si>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</si>
  <si>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</si>
  <si>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</si>
  <si>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</si>
  <si>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</si>
  <si>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</si>
  <si>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</si>
  <si>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</si>
  <si>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</si>
  <si>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</si>
  <si>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</si>
  <si>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</si>
  <si>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</si>
  <si>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</si>
  <si>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</si>
  <si>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</si>
  <si>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</si>
  <si>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</si>
  <si>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</si>
  <si>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</si>
  <si>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</si>
  <si>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</si>
  <si>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</si>
  <si>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</si>
  <si>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</si>
  <si>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</si>
  <si>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</si>
  <si>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</si>
  <si>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</si>
  <si>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</si>
  <si>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</si>
  <si>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</si>
  <si>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</si>
  <si>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</si>
  <si>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</si>
  <si>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</si>
  <si>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</si>
  <si>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</si>
  <si>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</si>
  <si>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</si>
  <si>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</si>
  <si>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</si>
  <si>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</si>
  <si>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</si>
  <si>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</si>
  <si>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</si>
  <si>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</si>
  <si>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</si>
  <si>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</si>
  <si>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</si>
  <si>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</si>
  <si>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</si>
  <si>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</si>
  <si>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</si>
  <si>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</si>
  <si>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</si>
  <si>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</si>
  <si>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</si>
  <si>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</si>
  <si>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</si>
  <si>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</si>
  <si>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</si>
  <si>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</si>
  <si>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</si>
  <si>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</si>
  <si>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</si>
  <si>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</si>
  <si>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</si>
  <si>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</si>
  <si>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</si>
  <si>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</si>
  <si>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</si>
  <si>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</si>
  <si>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</si>
  <si>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</si>
  <si>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</si>
  <si>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</si>
  <si>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</si>
  <si>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</si>
  <si>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</si>
  <si>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</si>
  <si>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</si>
  <si>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</si>
  <si>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</si>
  <si>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</si>
  <si>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</si>
  <si>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</si>
  <si>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</si>
  <si>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</si>
  <si>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</si>
  <si>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</si>
  <si>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</si>
  <si>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</si>
  <si>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</si>
  <si>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</si>
  <si>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</si>
  <si>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</si>
  <si>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</si>
  <si>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</si>
  <si>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</si>
  <si>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</si>
  <si>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</si>
  <si>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</si>
  <si>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</si>
  <si>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</si>
  <si>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</si>
  <si>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</si>
  <si>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</si>
  <si>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</si>
  <si>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</si>
  <si>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</si>
  <si>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</si>
  <si>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</si>
  <si>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</si>
  <si>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</si>
  <si>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</si>
  <si>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</si>
  <si>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</si>
  <si>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</si>
  <si>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</si>
  <si>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</si>
  <si>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</si>
  <si>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</si>
  <si>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</si>
  <si>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</si>
  <si>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</si>
  <si>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</si>
  <si>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</si>
  <si>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</si>
  <si>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</si>
  <si>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</si>
  <si>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</si>
  <si>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</si>
  <si>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</si>
  <si>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</si>
  <si>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</si>
  <si>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</si>
  <si>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</si>
  <si>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</si>
  <si>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</si>
  <si>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</si>
  <si>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</si>
  <si>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</si>
  <si>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</si>
  <si>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</si>
  <si>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</si>
  <si>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</si>
  <si>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</si>
  <si>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</si>
  <si>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</si>
  <si>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</si>
  <si>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</si>
  <si>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</si>
  <si>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</si>
  <si>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</si>
  <si>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</si>
  <si>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</si>
  <si>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</si>
  <si>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</si>
  <si>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</si>
  <si>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</si>
  <si>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</si>
  <si>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</si>
  <si>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</si>
  <si>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</si>
  <si>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</si>
  <si>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</si>
  <si>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</si>
  <si>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</si>
  <si>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</si>
  <si>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</si>
  <si>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</si>
  <si>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</si>
  <si>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</si>
  <si>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</si>
  <si>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</si>
  <si>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</si>
  <si>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</si>
  <si>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</si>
  <si>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</si>
  <si>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</si>
  <si>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</si>
  <si>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</si>
  <si>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</si>
  <si>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</si>
  <si>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</si>
  <si>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</si>
  <si>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</si>
  <si>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</si>
  <si>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</si>
  <si>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</si>
  <si>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</si>
  <si>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</si>
  <si>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</si>
  <si>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</si>
  <si>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</si>
  <si>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</si>
  <si>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</si>
  <si>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</si>
  <si>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</si>
  <si>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</si>
  <si>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</si>
  <si>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</si>
  <si>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</si>
  <si>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</si>
  <si>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</si>
  <si>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</si>
  <si>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</si>
  <si>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</si>
  <si>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</si>
  <si>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</si>
  <si>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</si>
  <si>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</si>
  <si>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</si>
  <si>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</si>
  <si>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</si>
  <si>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</si>
  <si>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</si>
  <si>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</si>
  <si>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</si>
  <si>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</si>
  <si>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</si>
  <si>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</si>
  <si>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</si>
  <si>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</si>
  <si>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</si>
  <si>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</si>
  <si>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</si>
  <si>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</si>
  <si>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</si>
  <si>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</si>
  <si>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</si>
  <si>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</si>
  <si>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</si>
  <si>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</si>
  <si>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</si>
  <si>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</si>
  <si>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</si>
  <si>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</si>
  <si>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</si>
  <si>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</si>
  <si>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</si>
  <si>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</si>
  <si>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</si>
  <si>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</si>
  <si>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</si>
  <si>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</si>
  <si>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</si>
  <si>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</si>
  <si>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</si>
  <si>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</si>
  <si>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</si>
  <si>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</si>
  <si>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</si>
  <si>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</si>
  <si>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</si>
  <si>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</si>
  <si>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</si>
  <si>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</si>
  <si>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</si>
  <si>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</si>
  <si>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</si>
  <si>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</si>
  <si>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</si>
  <si>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</si>
  <si>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</si>
  <si>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</si>
  <si>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</si>
  <si>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</si>
  <si>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</si>
  <si>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</si>
  <si>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</si>
  <si>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</si>
  <si>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</si>
  <si>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</si>
  <si>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</si>
  <si>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</si>
  <si>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</si>
  <si>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</si>
  <si>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</si>
  <si>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</si>
  <si>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</si>
  <si>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</si>
  <si>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</si>
  <si>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</si>
  <si>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</si>
  <si>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</si>
  <si>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</si>
  <si>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</si>
  <si>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</si>
  <si>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</si>
  <si>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</si>
  <si>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</si>
  <si>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</si>
  <si>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</si>
  <si>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</si>
  <si>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</si>
  <si>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</si>
  <si>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</si>
  <si>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</si>
  <si>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</si>
  <si>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</si>
  <si>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</si>
  <si>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</si>
  <si>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</si>
  <si>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</si>
  <si>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</si>
  <si>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</si>
  <si>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</si>
  <si>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</si>
  <si>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</si>
  <si>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</si>
  <si>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</si>
  <si>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</si>
  <si>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</si>
  <si>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</si>
  <si>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</si>
  <si>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</si>
  <si>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</si>
  <si>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</si>
  <si>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</si>
  <si>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</si>
  <si>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</si>
  <si>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</si>
  <si>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</si>
  <si>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</si>
  <si>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</si>
  <si>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</si>
  <si>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</si>
  <si>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</si>
  <si>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</si>
  <si>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</si>
  <si>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</si>
  <si>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</si>
  <si>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</si>
  <si>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</si>
  <si>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</si>
  <si>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</si>
  <si>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</si>
  <si>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</si>
  <si>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</si>
  <si>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</si>
  <si>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</si>
  <si>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</si>
  <si>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</si>
  <si>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</si>
  <si>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</si>
  <si>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</si>
  <si>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</si>
  <si>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</si>
  <si>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</si>
  <si>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</si>
  <si>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</si>
  <si>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</si>
  <si>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</si>
  <si>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</si>
  <si>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</si>
  <si>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</si>
  <si>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</si>
  <si>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</si>
  <si>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</si>
  <si>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</si>
  <si>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</si>
  <si>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</si>
  <si>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</si>
  <si>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</si>
  <si>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</si>
  <si>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</si>
  <si>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</si>
  <si>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</si>
  <si>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</si>
  <si>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</si>
  <si>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</si>
  <si>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</si>
  <si>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</si>
  <si>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</si>
  <si>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</si>
  <si>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</si>
  <si>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</si>
  <si>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</si>
  <si>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</si>
  <si>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</si>
  <si>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</si>
  <si>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</si>
  <si>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</si>
  <si>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</si>
  <si>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</si>
  <si>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</si>
  <si>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</si>
  <si>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</si>
  <si>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</si>
  <si>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</si>
  <si>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</si>
  <si>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</si>
  <si>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</si>
  <si>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</si>
  <si>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</si>
  <si>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</si>
  <si>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</si>
  <si>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</si>
  <si>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</si>
  <si>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</si>
  <si>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</si>
  <si>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</si>
  <si>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</si>
  <si>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</si>
  <si>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</si>
  <si>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</si>
  <si>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</si>
  <si>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</si>
  <si>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</si>
  <si>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</si>
  <si>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</si>
  <si>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</si>
  <si>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</si>
  <si>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</si>
  <si>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</si>
  <si>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</si>
  <si>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</si>
  <si>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</si>
  <si>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</si>
  <si>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</si>
  <si>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</si>
  <si>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</si>
  <si>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</si>
  <si>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</si>
  <si>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</si>
  <si>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</si>
  <si>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</si>
  <si>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</si>
  <si>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</si>
  <si>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</si>
  <si>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</si>
  <si>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</si>
  <si>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</si>
  <si>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</si>
  <si>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</si>
  <si>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</si>
  <si>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</si>
  <si>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</si>
  <si>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</si>
  <si>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</si>
  <si>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</si>
  <si>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</si>
  <si>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</si>
  <si>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</si>
  <si>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</si>
  <si>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</si>
  <si>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</si>
  <si>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</si>
  <si>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</si>
  <si>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</si>
  <si>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</si>
  <si>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</si>
  <si>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</si>
  <si>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</si>
  <si>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</si>
  <si>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</si>
  <si>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</si>
  <si>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</si>
  <si>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</si>
  <si>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</si>
  <si>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</si>
  <si>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</si>
  <si>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</si>
  <si>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</si>
  <si>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</si>
  <si>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</si>
  <si>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</si>
  <si>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</si>
  <si>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</si>
  <si>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</si>
  <si>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</si>
  <si>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</si>
  <si>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</si>
  <si>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</si>
  <si>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</si>
  <si>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</si>
  <si>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</si>
  <si>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</si>
  <si>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</si>
  <si>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</si>
  <si>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</si>
  <si>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</si>
  <si>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</si>
  <si>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</si>
  <si>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</si>
  <si>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</si>
  <si>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</si>
  <si>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</si>
  <si>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</si>
  <si>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</si>
  <si>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</si>
  <si>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</si>
  <si>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</si>
  <si>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</si>
  <si>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</si>
  <si>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</si>
  <si>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</si>
  <si>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</si>
  <si>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</si>
  <si>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</si>
  <si>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</si>
  <si>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</si>
  <si>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</si>
  <si>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</si>
  <si>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</si>
  <si>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</si>
  <si>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</si>
  <si>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</si>
  <si>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</si>
  <si>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</si>
  <si>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</si>
  <si>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</si>
  <si>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</si>
  <si>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</si>
  <si>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</si>
  <si>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</si>
  <si>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</si>
  <si>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</si>
  <si>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</si>
  <si>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</si>
  <si>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</si>
  <si>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</si>
  <si>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</si>
  <si>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</si>
  <si>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</si>
  <si>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</si>
  <si>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</si>
  <si>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</si>
  <si>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</si>
  <si>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</si>
  <si>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</si>
  <si>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</si>
  <si>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</si>
  <si>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</si>
  <si>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</si>
  <si>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</si>
  <si>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</si>
  <si>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</si>
  <si>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</si>
  <si>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</si>
  <si>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</si>
  <si>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</si>
  <si>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</si>
  <si>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</si>
  <si>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</si>
  <si>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</si>
  <si>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</si>
  <si>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</si>
  <si>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</si>
  <si>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</si>
  <si>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</si>
  <si>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</si>
  <si>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</si>
  <si>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</si>
  <si>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</si>
  <si>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</si>
  <si>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</si>
  <si>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</si>
  <si>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</si>
  <si>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</si>
  <si>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</si>
  <si>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</si>
  <si>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</si>
  <si>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</si>
  <si>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</si>
  <si>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</si>
  <si>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</si>
  <si>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</si>
  <si>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</si>
  <si>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</si>
  <si>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</si>
  <si>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</si>
  <si>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</si>
  <si>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</si>
  <si>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</si>
  <si>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</si>
  <si>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</si>
  <si>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</si>
  <si>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</si>
  <si>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</si>
  <si>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</si>
  <si>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</si>
  <si>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</si>
  <si>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</si>
  <si>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</si>
  <si>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</si>
  <si>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</si>
  <si>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</si>
  <si>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</si>
  <si>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</si>
  <si>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</si>
  <si>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</si>
  <si>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</si>
  <si>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</si>
  <si>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</si>
  <si>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</si>
  <si>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</si>
  <si>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</si>
  <si>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</si>
  <si>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</si>
  <si>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</si>
  <si>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</si>
  <si>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</si>
  <si>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</si>
  <si>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</si>
  <si>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</si>
  <si>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</si>
  <si>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</si>
  <si>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</si>
  <si>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</si>
  <si>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</si>
  <si>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</si>
  <si>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</si>
  <si>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</si>
  <si>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</si>
  <si>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</si>
  <si>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</si>
  <si>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</si>
  <si>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</si>
  <si>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</si>
  <si>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</si>
  <si>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</si>
  <si>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</si>
  <si>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</si>
  <si>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</si>
  <si>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</si>
  <si>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</si>
  <si>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</si>
  <si>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</si>
  <si>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</si>
  <si>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</si>
  <si>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</si>
  <si>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</si>
  <si>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</si>
  <si>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</si>
  <si>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</si>
  <si>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</si>
  <si>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</si>
  <si>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</si>
  <si>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</si>
  <si>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</si>
  <si>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</si>
  <si>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</si>
  <si>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</si>
  <si>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</si>
  <si>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</si>
  <si>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</si>
  <si>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</si>
  <si>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</si>
  <si>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</si>
  <si>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</si>
  <si>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</si>
  <si>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</si>
  <si>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</si>
  <si>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</si>
  <si>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</si>
  <si>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</si>
  <si>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</si>
  <si>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</si>
  <si>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</si>
  <si>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</si>
  <si>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</si>
  <si>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</si>
  <si>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</si>
  <si>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</si>
  <si>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</si>
  <si>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</si>
  <si>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</si>
  <si>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</si>
  <si>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</si>
  <si>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</si>
  <si>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</si>
  <si>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</si>
  <si>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</si>
  <si>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</si>
  <si>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</si>
  <si>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</si>
  <si>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</si>
  <si>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</si>
  <si>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</si>
  <si>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</si>
  <si>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</si>
  <si>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</si>
  <si>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</si>
  <si>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</si>
  <si>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</si>
  <si>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</si>
  <si>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</si>
  <si>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</si>
  <si>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</si>
  <si>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</si>
  <si>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</si>
  <si>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</si>
  <si>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</si>
  <si>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</si>
  <si>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</si>
  <si>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</si>
  <si>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</si>
  <si>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</si>
  <si>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</si>
  <si>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</si>
  <si>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</si>
  <si>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</si>
  <si>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</si>
  <si>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</si>
  <si>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</si>
  <si>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</si>
  <si>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</si>
  <si>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</si>
  <si>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</si>
  <si>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</si>
  <si>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</si>
  <si>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</si>
  <si>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</si>
  <si>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</si>
  <si>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</si>
  <si>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</si>
  <si>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</si>
  <si>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</si>
  <si>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</si>
  <si>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</si>
  <si>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</si>
  <si>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</si>
  <si>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</si>
  <si>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</si>
  <si>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</si>
  <si>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</si>
  <si>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</si>
  <si>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</si>
  <si>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</si>
  <si>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</si>
  <si>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</si>
  <si>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</si>
  <si>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</si>
  <si>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</si>
  <si>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</si>
  <si>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</si>
  <si>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</si>
  <si>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</si>
  <si>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</si>
  <si>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</si>
  <si>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</si>
  <si>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</si>
  <si>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</si>
  <si>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</si>
  <si>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</si>
  <si>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</si>
  <si>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</si>
  <si>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</si>
  <si>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</si>
  <si>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</si>
  <si>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</si>
  <si>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</si>
  <si>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</si>
  <si>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</si>
  <si>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</si>
  <si>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</si>
  <si>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</si>
  <si>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</si>
  <si>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</si>
  <si>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</si>
  <si>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</si>
  <si>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</si>
  <si>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</si>
  <si>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</si>
  <si>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</si>
  <si>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</si>
  <si>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</si>
  <si>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</si>
  <si>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</si>
  <si>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</si>
  <si>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</si>
  <si>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</si>
  <si>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</si>
  <si>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</si>
  <si>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</si>
  <si>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</si>
  <si>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</si>
  <si>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</si>
  <si>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</si>
  <si>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</si>
  <si>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</si>
  <si>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</si>
  <si>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</si>
  <si>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</si>
  <si>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</si>
  <si>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</si>
  <si>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</si>
  <si>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</si>
  <si>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</si>
  <si>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</si>
  <si>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</si>
  <si>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</si>
  <si>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</si>
  <si>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</si>
  <si>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</si>
  <si>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</si>
  <si>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</si>
  <si>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</si>
  <si>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</si>
  <si>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</si>
  <si>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</si>
  <si>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</si>
  <si>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</si>
  <si>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</si>
  <si>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</si>
  <si>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</si>
  <si>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</si>
  <si>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</si>
  <si>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</si>
  <si>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</si>
  <si>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</si>
  <si>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</si>
  <si>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</si>
  <si>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</si>
  <si>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</si>
  <si>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</si>
  <si>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</si>
  <si>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</si>
  <si>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</si>
  <si>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</si>
  <si>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</si>
  <si>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</si>
  <si>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</si>
  <si>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</si>
  <si>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</si>
  <si>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</si>
  <si>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</si>
  <si>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</si>
  <si>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</si>
  <si>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</si>
  <si>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</si>
  <si>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</si>
  <si>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</si>
  <si>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</si>
  <si>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</si>
  <si>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</si>
  <si>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</si>
  <si>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</si>
  <si>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</si>
  <si>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</si>
  <si>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</si>
  <si>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</si>
  <si>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</si>
  <si>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</si>
  <si>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</si>
  <si>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</si>
  <si>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</si>
  <si>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</si>
  <si>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</si>
  <si>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</si>
  <si>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</si>
  <si>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</si>
  <si>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</si>
  <si>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</si>
  <si>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</si>
  <si>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</si>
  <si>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</si>
  <si>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</si>
  <si>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</si>
  <si>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</si>
  <si>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</si>
  <si>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</si>
  <si>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</si>
  <si>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</si>
  <si>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</si>
  <si>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</si>
  <si>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</si>
  <si>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</si>
  <si>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</si>
  <si>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</si>
  <si>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</si>
  <si>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</si>
  <si>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</si>
  <si>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</si>
  <si>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</si>
  <si>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</si>
  <si>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</si>
  <si>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</si>
  <si>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</si>
  <si>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</si>
  <si>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</si>
  <si>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</si>
  <si>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</si>
  <si>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</si>
  <si>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</si>
  <si>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</si>
  <si>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</si>
  <si>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</si>
  <si>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</si>
  <si>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</si>
  <si>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</si>
  <si>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</si>
  <si>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</si>
  <si>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</si>
  <si>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</si>
  <si>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</si>
  <si>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</si>
  <si>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</si>
  <si>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</si>
  <si>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</si>
  <si>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</si>
  <si>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</si>
  <si>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</si>
  <si>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</si>
  <si>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</si>
  <si>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</si>
  <si>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</si>
  <si>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</si>
  <si>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</si>
  <si>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</si>
  <si>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</si>
  <si>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</si>
  <si>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</si>
  <si>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</si>
  <si>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</si>
  <si>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</si>
  <si>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</si>
  <si>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</si>
  <si>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</si>
  <si>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</si>
  <si>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</si>
  <si>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</si>
  <si>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</si>
  <si>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</si>
  <si>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</si>
  <si>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</si>
  <si>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</si>
  <si>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</si>
  <si>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</si>
  <si>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</si>
  <si>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</si>
  <si>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</si>
  <si>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</si>
  <si>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</si>
  <si>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</si>
  <si>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</si>
  <si>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</si>
  <si>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</si>
  <si>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</si>
  <si>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</si>
  <si>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</si>
  <si>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</si>
  <si>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</si>
  <si>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</si>
  <si>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</si>
  <si>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</si>
  <si>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</si>
  <si>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</si>
  <si>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</si>
  <si>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</si>
  <si>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</si>
  <si>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</si>
  <si>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</si>
  <si>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</si>
  <si>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</si>
  <si>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</si>
  <si>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</si>
  <si>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</si>
  <si>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</si>
  <si>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</si>
  <si>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</si>
  <si>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</si>
  <si>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</si>
  <si>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</si>
  <si>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</si>
  <si>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</si>
  <si>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</si>
  <si>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</si>
  <si>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</si>
  <si>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</si>
  <si>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</si>
  <si>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</si>
  <si>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</si>
  <si>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</si>
  <si>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</si>
  <si>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</si>
  <si>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</si>
  <si>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</si>
  <si>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</si>
  <si>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</si>
  <si>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</si>
  <si>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</si>
  <si>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</si>
  <si>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</si>
  <si>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</si>
  <si>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</si>
  <si>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</si>
  <si>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</si>
  <si>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</si>
  <si>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</si>
  <si>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</si>
  <si>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</si>
  <si>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</si>
  <si>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</si>
  <si>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</si>
  <si>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</si>
  <si>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</si>
  <si>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</si>
  <si>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</si>
  <si>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</si>
  <si>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</si>
  <si>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</si>
  <si>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</si>
  <si>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</si>
  <si>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</si>
  <si>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</si>
  <si>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</si>
  <si>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</si>
  <si>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</si>
  <si>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</si>
  <si>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</si>
  <si>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</si>
  <si>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</si>
  <si>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</si>
  <si>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</si>
  <si>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</si>
  <si>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</si>
  <si>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</si>
  <si>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</si>
  <si>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</si>
  <si>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</si>
  <si>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</si>
  <si>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</si>
  <si>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</si>
  <si>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</si>
  <si>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</si>
  <si>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</si>
  <si>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</si>
  <si>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</si>
  <si>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</si>
  <si>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</si>
  <si>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</si>
  <si>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</si>
  <si>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</si>
  <si>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</si>
  <si>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</si>
  <si>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</si>
  <si>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</si>
  <si>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</si>
  <si>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</si>
  <si>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</si>
  <si>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</si>
  <si>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</si>
  <si>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</si>
  <si>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</si>
  <si>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</si>
  <si>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</si>
  <si>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</si>
  <si>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</si>
  <si>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</si>
  <si>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</si>
  <si>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</si>
  <si>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</si>
  <si>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</si>
  <si>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</si>
  <si>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</si>
  <si>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</si>
  <si>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</si>
  <si>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</si>
  <si>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</si>
  <si>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</si>
  <si>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</si>
  <si>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</si>
  <si>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</si>
  <si>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</si>
  <si>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</si>
  <si>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</si>
  <si>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</si>
  <si>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</si>
  <si>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</si>
  <si>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</si>
  <si>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</si>
  <si>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</si>
  <si>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</si>
  <si>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</si>
  <si>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</si>
  <si>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</si>
  <si>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</si>
  <si>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</si>
  <si>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</si>
  <si>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</si>
  <si>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</si>
  <si>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</si>
  <si>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</si>
  <si>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</si>
  <si>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</si>
  <si>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</si>
  <si>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</si>
  <si>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</si>
  <si>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</si>
  <si>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</si>
  <si>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</si>
  <si>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</si>
  <si>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</si>
  <si>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</si>
  <si>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</si>
  <si>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</si>
  <si>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</si>
  <si>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</si>
  <si>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</si>
  <si>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</si>
  <si>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</si>
  <si>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</si>
  <si>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</si>
  <si>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</si>
  <si>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</si>
  <si>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</si>
  <si>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</si>
  <si>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</si>
  <si>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</si>
  <si>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</si>
  <si>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</si>
  <si>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</si>
  <si>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</si>
  <si>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</si>
  <si>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</si>
  <si>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</si>
  <si>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</si>
  <si>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</si>
  <si>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</si>
  <si>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</si>
  <si>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</si>
  <si>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</si>
  <si>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</si>
  <si>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</si>
  <si>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</si>
  <si>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</si>
  <si>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</si>
  <si>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</si>
  <si>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</si>
  <si>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</si>
  <si>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</si>
  <si>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</si>
  <si>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</si>
  <si>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</si>
  <si>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</si>
  <si>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</si>
  <si>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</si>
  <si>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</si>
  <si>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</si>
  <si>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</si>
  <si>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</si>
  <si>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</si>
  <si>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</si>
  <si>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</si>
  <si>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</si>
  <si>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</si>
  <si>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</si>
  <si>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</si>
  <si>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</si>
  <si>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</si>
  <si>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</si>
  <si>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</si>
  <si>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</si>
  <si>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</si>
  <si>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</si>
  <si>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</si>
  <si>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</si>
  <si>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</si>
  <si>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</si>
  <si>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</si>
  <si>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</si>
  <si>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</si>
  <si>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</si>
  <si>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</si>
  <si>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</si>
  <si>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</si>
  <si>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</si>
  <si>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</si>
  <si>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</si>
  <si>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</si>
  <si>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</si>
  <si>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</si>
  <si>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</si>
  <si>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</si>
  <si>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</si>
  <si>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</si>
  <si>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</si>
  <si>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</si>
  <si>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</si>
  <si>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</si>
  <si>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</si>
  <si>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</si>
  <si>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</si>
  <si>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</si>
  <si>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</si>
  <si>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</si>
  <si>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</si>
  <si>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</si>
  <si>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</si>
  <si>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</si>
  <si>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</si>
  <si>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</si>
  <si>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</si>
  <si>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</si>
  <si>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</si>
  <si>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</si>
  <si>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</si>
  <si>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</si>
  <si>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</si>
  <si>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</si>
  <si>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</si>
  <si>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</si>
  <si>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</si>
  <si>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</si>
  <si>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</si>
  <si>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</si>
  <si>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</si>
  <si>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</si>
  <si>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</si>
  <si>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</si>
  <si>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</si>
  <si>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</si>
  <si>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</si>
  <si>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</si>
  <si>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</si>
  <si>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</si>
  <si>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</si>
  <si>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</si>
  <si>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</si>
  <si>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</si>
  <si>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</si>
  <si>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</si>
  <si>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</si>
  <si>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</si>
  <si>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</si>
  <si>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</si>
  <si>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</si>
  <si>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</si>
  <si>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</si>
  <si>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</si>
  <si>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</si>
  <si>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</si>
  <si>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</si>
  <si>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</si>
  <si>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</si>
  <si>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</si>
  <si>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</si>
  <si>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</si>
  <si>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</si>
  <si>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</si>
  <si>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</si>
  <si>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</si>
  <si>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</si>
  <si>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</si>
  <si>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</si>
  <si>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</si>
  <si>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</si>
  <si>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</si>
  <si>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</si>
  <si>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</si>
  <si>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</si>
  <si>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</si>
  <si>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</si>
  <si>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</si>
  <si>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</si>
  <si>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</si>
  <si>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</si>
  <si>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</si>
  <si>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</si>
  <si>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</si>
  <si>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</si>
  <si>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</si>
  <si>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</si>
  <si>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</si>
  <si>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</si>
  <si>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</si>
  <si>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</si>
  <si>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</si>
  <si>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</si>
  <si>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</si>
  <si>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</si>
  <si>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</si>
  <si>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</si>
  <si>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</si>
  <si>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</si>
  <si>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</si>
  <si>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</si>
  <si>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</si>
  <si>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</si>
  <si>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</si>
  <si>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</si>
  <si>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</si>
  <si>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</si>
  <si>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</si>
  <si>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</si>
  <si>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</si>
  <si>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</si>
  <si>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</si>
  <si>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</si>
  <si>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</si>
  <si>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</si>
  <si>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</si>
  <si>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</si>
  <si>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</si>
  <si>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</si>
  <si>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</si>
  <si>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</si>
  <si>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</si>
  <si>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</si>
  <si>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</si>
  <si>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</si>
  <si>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</si>
  <si>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</si>
  <si>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</si>
  <si>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</si>
  <si>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</si>
  <si>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</si>
  <si>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</si>
  <si>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</si>
  <si>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</si>
  <si>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</si>
  <si>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</si>
  <si>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</si>
  <si>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</si>
  <si>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</si>
  <si>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</si>
  <si>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</si>
  <si>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</si>
  <si>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</si>
  <si>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</si>
  <si>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</si>
  <si>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</si>
  <si>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</si>
  <si>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</si>
  <si>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</si>
  <si>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</si>
  <si>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</si>
  <si>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</si>
  <si>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</si>
  <si>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</si>
  <si>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</si>
  <si>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</si>
  <si>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</si>
  <si>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</si>
  <si>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</si>
  <si>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</si>
  <si>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</si>
  <si>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</si>
  <si>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</si>
  <si>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</si>
  <si>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</si>
  <si>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</si>
  <si>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</si>
  <si>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</si>
  <si>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</si>
  <si>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</si>
  <si>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</si>
  <si>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</si>
  <si>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</si>
  <si>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</si>
  <si>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</si>
  <si>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</si>
  <si>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</si>
  <si>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</si>
  <si>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</si>
  <si>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</si>
  <si>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</si>
  <si>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</si>
  <si>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</si>
  <si>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</si>
  <si>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</si>
  <si>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</si>
  <si>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</si>
  <si>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</si>
  <si>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</si>
  <si>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</si>
  <si>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</si>
  <si>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</si>
  <si>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</si>
  <si>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</si>
  <si>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</si>
  <si>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</si>
  <si>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</si>
  <si>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</si>
  <si>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</si>
  <si>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</si>
  <si>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</si>
  <si>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</si>
  <si>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</si>
  <si>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</si>
  <si>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</si>
  <si>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</si>
  <si>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</si>
  <si>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</si>
  <si>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</si>
  <si>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</si>
  <si>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</si>
  <si>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</si>
  <si>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</si>
  <si>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</si>
  <si>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</si>
  <si>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</si>
  <si>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</si>
  <si>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</si>
  <si>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</si>
  <si>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</si>
  <si>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</si>
  <si>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</si>
  <si>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</si>
  <si>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</si>
  <si>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</si>
  <si>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</si>
  <si>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</si>
  <si>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</si>
  <si>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</si>
  <si>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</si>
  <si>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</si>
  <si>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</si>
  <si>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</si>
  <si>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</si>
  <si>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</si>
  <si>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</si>
  <si>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</si>
  <si>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</si>
  <si>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</si>
  <si>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</si>
  <si>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</si>
  <si>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</si>
  <si>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</si>
  <si>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</si>
  <si>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</si>
  <si>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</si>
  <si>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</si>
  <si>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</si>
  <si>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</si>
  <si>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</si>
  <si>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</si>
  <si>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</si>
  <si>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</si>
  <si>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</si>
  <si>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</si>
  <si>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</si>
  <si>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</si>
  <si>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</si>
  <si>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</si>
  <si>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</si>
  <si>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</si>
  <si>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</si>
  <si>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</si>
  <si>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</si>
  <si>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</si>
  <si>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</si>
  <si>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</si>
  <si>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</si>
  <si>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</si>
  <si>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</si>
  <si>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</si>
  <si>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</si>
  <si>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</si>
  <si>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</si>
  <si>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</si>
  <si>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</si>
  <si>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</si>
  <si>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</si>
  <si>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</si>
  <si>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</si>
  <si>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</si>
  <si>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</si>
  <si>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</si>
  <si>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</si>
  <si>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</si>
  <si>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</si>
  <si>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</si>
  <si>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</si>
  <si>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</si>
  <si>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</si>
  <si>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</si>
  <si>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</si>
  <si>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</si>
  <si>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</si>
  <si>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</si>
  <si>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</si>
  <si>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</si>
  <si>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</si>
  <si>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</si>
  <si>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</si>
  <si>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</si>
  <si>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</si>
  <si>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</si>
  <si>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</si>
  <si>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</si>
  <si>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</si>
  <si>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</si>
  <si>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</si>
  <si>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</si>
  <si>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</si>
  <si>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</si>
  <si>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</si>
  <si>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</si>
  <si>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</si>
  <si>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</si>
  <si>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</si>
  <si>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</si>
  <si>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</si>
  <si>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</si>
  <si>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</si>
  <si>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</si>
  <si>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</si>
  <si>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</si>
  <si>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</si>
  <si>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</si>
  <si>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</si>
  <si>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</si>
  <si>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</si>
  <si>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</si>
  <si>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</si>
  <si>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</si>
  <si>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</si>
  <si>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</si>
  <si>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</si>
  <si>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</si>
  <si>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</si>
  <si>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</si>
  <si>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</si>
  <si>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</si>
  <si>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</si>
  <si>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</si>
  <si>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</si>
  <si>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</si>
  <si>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</si>
  <si>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</si>
  <si>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</si>
  <si>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</si>
  <si>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</si>
  <si>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</si>
  <si>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</si>
  <si>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</si>
  <si>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</si>
  <si>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</si>
  <si>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</si>
  <si>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</si>
  <si>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</si>
  <si>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</si>
  <si>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</si>
  <si>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</si>
  <si>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</si>
  <si>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</si>
  <si>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</si>
  <si>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</si>
  <si>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</si>
  <si>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</si>
  <si>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</si>
  <si>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</si>
  <si>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</si>
  <si>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</si>
  <si>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</si>
  <si>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</si>
  <si>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</si>
  <si>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</si>
  <si>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</si>
  <si>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</si>
  <si>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</si>
  <si>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</si>
  <si>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</si>
  <si>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</si>
  <si>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</si>
  <si>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</si>
  <si>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</si>
  <si>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</si>
  <si>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</si>
  <si>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</si>
  <si>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</si>
  <si>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</si>
  <si>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</si>
  <si>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</si>
  <si>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</si>
  <si>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</si>
  <si>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</si>
  <si>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</si>
  <si>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</si>
  <si>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</si>
  <si>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</si>
  <si>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</si>
  <si>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</si>
  <si>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</si>
  <si>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</si>
  <si>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</si>
  <si>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</si>
  <si>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</si>
  <si>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</si>
  <si>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</si>
  <si>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</si>
  <si>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</si>
  <si>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</si>
  <si>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</si>
  <si>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</si>
  <si>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</si>
  <si>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</si>
  <si>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</si>
  <si>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</si>
  <si>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</si>
  <si>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</si>
  <si>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</si>
  <si>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</si>
  <si>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</si>
  <si>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</si>
  <si>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</si>
  <si>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</si>
  <si>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</si>
  <si>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</si>
  <si>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</si>
  <si>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</si>
  <si>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</si>
  <si>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</si>
  <si>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</si>
  <si>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</si>
  <si>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</si>
  <si>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</si>
  <si>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</si>
  <si>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</si>
  <si>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</si>
  <si>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</si>
  <si>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</si>
  <si>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</si>
  <si>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</si>
  <si>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</si>
  <si>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</si>
  <si>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</si>
  <si>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</si>
  <si>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</si>
  <si>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</si>
  <si>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</si>
  <si>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</si>
  <si>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</si>
  <si>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</si>
  <si>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</si>
  <si>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</si>
  <si>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</si>
  <si>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</si>
  <si>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</si>
  <si>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</si>
  <si>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</si>
  <si>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</si>
  <si>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</si>
  <si>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</si>
  <si>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</si>
  <si>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</si>
  <si>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</si>
  <si>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</si>
  <si>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</si>
  <si>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</si>
  <si>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</si>
  <si>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</si>
  <si>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</si>
  <si>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</si>
  <si>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</si>
  <si>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</si>
  <si>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</si>
  <si>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</si>
  <si>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</si>
  <si>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</si>
  <si>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</si>
  <si>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</si>
  <si>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</si>
  <si>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</si>
  <si>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</si>
  <si>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</si>
  <si>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</si>
  <si>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</si>
  <si>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</si>
  <si>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</si>
  <si>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</si>
  <si>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</si>
  <si>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</si>
  <si>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</si>
  <si>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</si>
  <si>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</si>
  <si>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</si>
  <si>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</si>
  <si>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</si>
  <si>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</si>
  <si>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</si>
  <si>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</si>
  <si>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</si>
  <si>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</si>
  <si>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</si>
  <si>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</si>
  <si>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</si>
  <si>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</si>
  <si>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</si>
  <si>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</si>
  <si>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</si>
  <si>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</si>
  <si>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</si>
  <si>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</si>
  <si>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</si>
  <si>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</si>
  <si>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</si>
  <si>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</si>
  <si>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</si>
  <si>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</si>
  <si>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</si>
  <si>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</si>
  <si>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</si>
  <si>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</si>
  <si>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</si>
  <si>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</si>
  <si>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</si>
  <si>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</si>
  <si>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</si>
  <si>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</si>
  <si>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</si>
  <si>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</si>
  <si>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</si>
  <si>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</si>
  <si>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</si>
  <si>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</si>
  <si>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</si>
  <si>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</si>
  <si>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</si>
  <si>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</si>
  <si>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</si>
  <si>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</si>
  <si>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</si>
  <si>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</si>
  <si>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</si>
  <si>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</si>
  <si>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</si>
  <si>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</si>
  <si>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</si>
  <si>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</si>
  <si>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</si>
  <si>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</si>
  <si>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</si>
  <si>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</si>
  <si>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</si>
  <si>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</si>
  <si>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</si>
  <si>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</si>
  <si>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</si>
  <si>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</si>
  <si>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</si>
  <si>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</si>
  <si>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</si>
  <si>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</si>
  <si>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</si>
  <si>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</si>
  <si>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</si>
  <si>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</si>
  <si>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</si>
  <si>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</si>
  <si>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</si>
  <si>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</si>
  <si>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</si>
  <si>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</si>
  <si>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</si>
  <si>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</si>
  <si>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</si>
  <si>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</si>
  <si>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</si>
  <si>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</si>
  <si>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</si>
  <si>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</si>
  <si>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</si>
  <si>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</si>
  <si>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</si>
  <si>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</si>
  <si>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</si>
  <si>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</si>
  <si>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</si>
  <si>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</si>
  <si>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</si>
  <si>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</si>
  <si>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</si>
  <si>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</si>
  <si>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</si>
  <si>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</si>
  <si>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</si>
  <si>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</si>
  <si>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</si>
  <si>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</si>
  <si>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</si>
  <si>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</si>
  <si>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</si>
  <si>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</si>
  <si>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</si>
  <si>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</si>
  <si>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</si>
  <si>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</si>
  <si>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</si>
  <si>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</si>
  <si>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</si>
  <si>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</si>
  <si>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</si>
  <si>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</si>
  <si>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</si>
  <si>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</si>
  <si>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</si>
  <si>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</si>
  <si>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</si>
  <si>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</si>
  <si>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</si>
  <si>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</si>
  <si>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</si>
  <si>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</si>
  <si>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</si>
  <si>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</si>
  <si>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</si>
  <si>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</si>
  <si>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</si>
  <si>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</si>
  <si>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</si>
  <si>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</si>
  <si>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</si>
  <si>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</si>
  <si>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</si>
  <si>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</si>
  <si>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</si>
  <si>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</si>
  <si>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</si>
  <si>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</si>
  <si>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</si>
  <si>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</si>
  <si>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</si>
  <si>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</si>
  <si>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</si>
  <si>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</si>
  <si>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</si>
  <si>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</si>
  <si>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</si>
  <si>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</si>
  <si>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</si>
  <si>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</si>
  <si>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</si>
  <si>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</si>
  <si>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</si>
  <si>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</si>
  <si>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</si>
  <si>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</si>
  <si>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</si>
  <si>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</si>
  <si>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</si>
  <si>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</si>
  <si>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</si>
  <si>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</si>
  <si>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</si>
  <si>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</si>
  <si>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</si>
  <si>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</si>
  <si>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</si>
  <si>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</si>
  <si>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</si>
  <si>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</si>
  <si>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</si>
  <si>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</si>
  <si>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</si>
  <si>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</si>
  <si>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</si>
  <si>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</si>
  <si>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</si>
  <si>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</si>
  <si>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</si>
  <si>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</si>
  <si>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</si>
  <si>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</si>
  <si>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</si>
  <si>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</si>
  <si>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</si>
  <si>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</si>
  <si>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</si>
  <si>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</si>
  <si>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</si>
  <si>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</si>
  <si>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</si>
  <si>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</si>
  <si>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</si>
  <si>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</si>
  <si>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</si>
  <si>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</si>
  <si>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</si>
  <si>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</si>
  <si>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</si>
  <si>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</si>
  <si>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</si>
  <si>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</si>
  <si>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</si>
  <si>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</si>
  <si>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</si>
  <si>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</si>
  <si>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</si>
  <si>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</si>
  <si>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</si>
  <si>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</si>
  <si>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</si>
  <si>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</si>
  <si>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</si>
  <si>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</si>
  <si>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</si>
  <si>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</si>
  <si>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</si>
  <si>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</si>
  <si>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</si>
  <si>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</si>
  <si>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</si>
  <si>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</si>
  <si>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</si>
  <si>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</si>
  <si>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</si>
  <si>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</si>
  <si>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</si>
  <si>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</si>
  <si>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</si>
  <si>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</si>
  <si>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</si>
  <si>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</si>
  <si>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</si>
  <si>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</si>
  <si>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</si>
  <si>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</si>
  <si>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</si>
  <si>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</si>
  <si>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</si>
  <si>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</si>
  <si>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</si>
  <si>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</si>
  <si>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</si>
  <si>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</si>
  <si>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</si>
  <si>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</si>
  <si>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</si>
  <si>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</si>
  <si>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</si>
  <si>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</si>
  <si>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</si>
  <si>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</si>
  <si>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</si>
  <si>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</si>
  <si>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</si>
  <si>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</si>
  <si>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</si>
  <si>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</si>
  <si>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</si>
  <si>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</si>
  <si>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</si>
  <si>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</si>
  <si>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</si>
  <si>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</si>
  <si>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</si>
  <si>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</si>
  <si>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</si>
  <si>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</si>
  <si>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</si>
  <si>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</si>
  <si>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</si>
  <si>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</si>
  <si>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</si>
  <si>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</si>
  <si>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</si>
  <si>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</si>
  <si>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</si>
  <si>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</si>
  <si>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</si>
  <si>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</si>
  <si>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</si>
  <si>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</si>
  <si>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</si>
  <si>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</si>
  <si>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</si>
  <si>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</si>
  <si>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</si>
  <si>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</si>
  <si>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</si>
  <si>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</si>
  <si>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</si>
  <si>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</si>
  <si>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</si>
  <si>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</si>
  <si>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</si>
  <si>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</si>
  <si>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</si>
  <si>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</si>
  <si>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</si>
  <si>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</si>
  <si>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</si>
  <si>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</si>
  <si>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</si>
  <si>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</si>
  <si>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</si>
  <si>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</si>
  <si>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</si>
  <si>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</si>
  <si>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</si>
  <si>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</si>
  <si>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</si>
  <si>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</si>
  <si>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</si>
  <si>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</si>
  <si>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</si>
  <si>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</si>
  <si>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</si>
  <si>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</si>
  <si>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</si>
  <si>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</si>
  <si>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</si>
  <si>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</si>
  <si>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</si>
  <si>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</si>
  <si>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</si>
  <si>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</si>
  <si>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</si>
  <si>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</si>
  <si>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</si>
  <si>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</si>
  <si>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</si>
  <si>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</si>
  <si>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</si>
  <si>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</si>
  <si>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</si>
  <si>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</si>
  <si>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</si>
  <si>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</si>
  <si>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</si>
  <si>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</si>
  <si>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</si>
  <si>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</si>
  <si>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</si>
  <si>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</si>
  <si>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</si>
  <si>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</si>
  <si>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</si>
  <si>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</si>
  <si>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</si>
  <si>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</si>
  <si>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</si>
  <si>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</si>
  <si>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</si>
  <si>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</si>
  <si>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</si>
  <si>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</si>
  <si>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</si>
  <si>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</si>
  <si>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</si>
  <si>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</si>
  <si>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</si>
  <si>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</si>
  <si>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</si>
  <si>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</si>
  <si>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</si>
  <si>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</si>
  <si>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</si>
  <si>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</si>
  <si>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</si>
  <si>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</si>
  <si>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</si>
  <si>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</si>
  <si>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</si>
  <si>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</si>
  <si>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</si>
  <si>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</si>
  <si>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</si>
  <si>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</si>
  <si>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</si>
  <si>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</si>
  <si>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</si>
  <si>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</si>
  <si>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</si>
  <si>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</si>
  <si>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</si>
  <si>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</si>
  <si>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</si>
  <si>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</si>
  <si>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</si>
  <si>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</si>
  <si>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</si>
  <si>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</si>
  <si>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</si>
  <si>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</si>
  <si>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</si>
  <si>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</si>
  <si>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</si>
  <si>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</si>
  <si>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</si>
  <si>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</si>
  <si>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</si>
  <si>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</si>
  <si>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</si>
  <si>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</si>
  <si>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</si>
  <si>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</si>
  <si>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</si>
  <si>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</si>
  <si>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</si>
  <si>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</si>
  <si>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</si>
  <si>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</si>
  <si>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</si>
  <si>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</si>
  <si>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</si>
  <si>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</si>
  <si>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</si>
  <si>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</si>
  <si>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</si>
  <si>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</si>
  <si>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</si>
  <si>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</si>
  <si>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</si>
  <si>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</si>
  <si>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</si>
  <si>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</si>
  <si>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</si>
  <si>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</si>
  <si>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</si>
  <si>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</si>
  <si>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</si>
  <si>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</si>
  <si>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</si>
  <si>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</si>
  <si>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</si>
  <si>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</si>
  <si>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</si>
  <si>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</si>
  <si>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</si>
  <si>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</si>
  <si>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</si>
  <si>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</si>
  <si>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</si>
  <si>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</si>
  <si>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</si>
  <si>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</si>
  <si>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</si>
  <si>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</si>
  <si>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</si>
  <si>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</si>
  <si>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</si>
  <si>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</si>
  <si>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</si>
  <si>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</si>
  <si>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</si>
  <si>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</si>
  <si>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</si>
  <si>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</si>
  <si>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</si>
  <si>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</si>
  <si>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</si>
  <si>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</si>
  <si>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</si>
  <si>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</si>
  <si>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</si>
  <si>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</si>
  <si>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</si>
  <si>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</si>
  <si>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</si>
  <si>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</si>
  <si>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</si>
  <si>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</si>
  <si>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</si>
  <si>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</si>
  <si>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</si>
  <si>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</si>
  <si>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</si>
  <si>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</si>
  <si>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</si>
  <si>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</si>
  <si>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</si>
  <si>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</si>
  <si>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</si>
  <si>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</si>
  <si>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</si>
  <si>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</si>
  <si>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</si>
  <si>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</si>
  <si>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</si>
  <si>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</si>
  <si>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</si>
  <si>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</si>
  <si>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</si>
  <si>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</si>
  <si>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</si>
  <si>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</si>
  <si>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</si>
  <si>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</si>
  <si>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</si>
  <si>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</si>
  <si>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</si>
  <si>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</si>
  <si>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</si>
  <si>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</si>
  <si>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</si>
  <si>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</si>
  <si>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</si>
  <si>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</si>
  <si>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</si>
  <si>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</si>
  <si>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</si>
  <si>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</si>
  <si>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</si>
  <si>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</si>
  <si>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</si>
  <si>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</si>
  <si>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</si>
  <si>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</si>
  <si>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</si>
  <si>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</si>
  <si>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</si>
  <si>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</si>
  <si>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</si>
  <si>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</si>
  <si>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</si>
  <si>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</si>
  <si>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</si>
  <si>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</si>
  <si>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</si>
  <si>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</si>
  <si>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</si>
  <si>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</si>
  <si>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</si>
  <si>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</si>
  <si>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</si>
  <si>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</si>
  <si>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</si>
  <si>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</si>
  <si>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</si>
  <si>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</si>
  <si>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</si>
  <si>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</si>
  <si>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</si>
  <si>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</si>
  <si>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</si>
  <si>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</si>
  <si>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</si>
  <si>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</si>
  <si>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</si>
  <si>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</si>
  <si>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</si>
  <si>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</si>
  <si>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</si>
  <si>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</si>
  <si>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</si>
  <si>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</si>
  <si>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</si>
  <si>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</si>
  <si>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</si>
  <si>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</si>
  <si>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</si>
  <si>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</si>
  <si>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</si>
  <si>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</si>
  <si>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</si>
  <si>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</si>
  <si>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</si>
  <si>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</si>
  <si>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</si>
  <si>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</si>
  <si>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</si>
  <si>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</si>
  <si>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</si>
  <si>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</si>
  <si>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</si>
  <si>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</si>
  <si>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</si>
  <si>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</si>
  <si>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</si>
  <si>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</si>
  <si>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</si>
  <si>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</si>
  <si>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</si>
  <si>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</si>
  <si>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</si>
  <si>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</si>
  <si>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</si>
  <si>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</si>
  <si>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</si>
  <si>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</si>
  <si>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</si>
  <si>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</si>
  <si>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</si>
  <si>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</si>
  <si>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</si>
  <si>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</si>
  <si>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</si>
  <si>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</si>
  <si>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</si>
  <si>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</si>
  <si>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</si>
  <si>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</si>
  <si>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</si>
  <si>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</si>
  <si>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</si>
  <si>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</si>
  <si>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</si>
  <si>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</si>
  <si>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</si>
  <si>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</si>
  <si>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</si>
  <si>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</si>
  <si>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</si>
  <si>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</si>
  <si>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</si>
  <si>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</si>
  <si>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</si>
  <si>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</si>
  <si>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</si>
  <si>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</si>
  <si>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</si>
  <si>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</si>
  <si>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</si>
  <si>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</si>
  <si>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</si>
  <si>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</si>
  <si>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</si>
  <si>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</si>
  <si>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</si>
  <si>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</si>
  <si>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</si>
  <si>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</si>
  <si>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</si>
  <si>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</si>
  <si>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</si>
  <si>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</si>
  <si>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</si>
  <si>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</si>
  <si>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</si>
  <si>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</si>
  <si>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</si>
  <si>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</si>
  <si>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</si>
  <si>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</si>
  <si>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</si>
  <si>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</si>
  <si>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</si>
  <si>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</si>
  <si>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</si>
  <si>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</si>
  <si>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</si>
  <si>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</si>
  <si>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</si>
  <si>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</si>
  <si>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</si>
  <si>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</si>
  <si>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</si>
  <si>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</si>
  <si>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</si>
  <si>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</si>
  <si>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</si>
  <si>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</si>
  <si>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</si>
  <si>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</si>
  <si>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</si>
  <si>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</si>
  <si>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</si>
  <si>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</si>
  <si>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</si>
  <si>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</si>
  <si>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</si>
  <si>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</si>
  <si>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</si>
  <si>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</si>
  <si>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</si>
  <si>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</si>
  <si>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</si>
  <si>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</si>
  <si>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</si>
  <si>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</si>
  <si>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</si>
  <si>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</si>
  <si>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</si>
  <si>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</si>
  <si>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</si>
  <si>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</si>
  <si>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</si>
  <si>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</si>
  <si>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</si>
  <si>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</si>
  <si>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</si>
  <si>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</si>
  <si>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</si>
  <si>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</si>
  <si>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</si>
  <si>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</si>
  <si>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</si>
  <si>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</si>
  <si>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</si>
  <si>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</si>
  <si>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</si>
  <si>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</si>
  <si>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</si>
  <si>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</si>
  <si>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</si>
  <si>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</si>
  <si>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</si>
  <si>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</si>
  <si>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</si>
  <si>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</si>
  <si>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</si>
  <si>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</si>
  <si>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</si>
  <si>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</si>
  <si>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</si>
  <si>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</si>
  <si>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</si>
  <si>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</si>
  <si>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</si>
  <si>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</si>
  <si>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</si>
  <si>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</si>
  <si>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</si>
  <si>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</si>
  <si>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</si>
  <si>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</si>
  <si>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</si>
  <si>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</si>
  <si>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</si>
  <si>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</si>
  <si>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</si>
  <si>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</si>
  <si>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</si>
  <si>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</si>
  <si>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</si>
  <si>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</si>
  <si>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</si>
  <si>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</si>
  <si>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</si>
  <si>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</si>
  <si>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</si>
  <si>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</si>
  <si>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</si>
  <si>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</si>
  <si>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</si>
  <si>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</si>
  <si>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</si>
  <si>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</si>
  <si>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</si>
  <si>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</si>
  <si>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</si>
  <si>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</si>
  <si>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</si>
  <si>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</si>
  <si>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</si>
  <si>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</si>
  <si>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</si>
  <si>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</si>
  <si>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</si>
  <si>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</si>
  <si>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</si>
  <si>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</si>
  <si>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</si>
  <si>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</si>
  <si>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</si>
  <si>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</si>
  <si>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</si>
  <si>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</si>
  <si>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</si>
  <si>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</si>
  <si>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</si>
  <si>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</si>
  <si>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</si>
  <si>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</si>
  <si>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</si>
  <si>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</si>
  <si>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</si>
  <si>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</si>
  <si>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</si>
  <si>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</si>
  <si>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</si>
  <si>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</si>
  <si>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</si>
  <si>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</si>
  <si>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</si>
  <si>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</si>
  <si>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</si>
  <si>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</si>
  <si>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</si>
  <si>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</si>
  <si>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</si>
  <si>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</si>
  <si>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</si>
  <si>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</si>
  <si>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</si>
  <si>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</si>
  <si>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</si>
  <si>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</si>
  <si>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</si>
  <si>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</si>
  <si>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</si>
  <si>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</si>
  <si>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</si>
  <si>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</si>
  <si>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</si>
  <si>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</si>
  <si>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</si>
  <si>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</si>
  <si>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</si>
  <si>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</si>
  <si>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</si>
  <si>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</si>
  <si>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</si>
  <si>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</si>
  <si>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</si>
  <si>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</si>
  <si>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</si>
  <si>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</si>
  <si>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</si>
  <si>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</si>
  <si>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</si>
  <si>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</si>
  <si>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</si>
  <si>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</si>
  <si>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</si>
  <si>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</si>
  <si>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</si>
  <si>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</si>
  <si>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</si>
  <si>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</si>
  <si>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</si>
  <si>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</si>
  <si>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</si>
  <si>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</si>
  <si>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</si>
  <si>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</si>
  <si>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</si>
  <si>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</si>
  <si>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</si>
  <si>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</si>
  <si>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</si>
  <si>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</si>
  <si>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</si>
  <si>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</si>
  <si>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</si>
  <si>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</si>
  <si>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</si>
  <si>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</si>
  <si>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</si>
  <si>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</si>
  <si>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</si>
  <si>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</si>
  <si>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</si>
  <si>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</si>
  <si>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</si>
  <si>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</si>
  <si>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</si>
  <si>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</si>
  <si>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</si>
  <si>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</si>
  <si>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</si>
  <si>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</si>
  <si>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</si>
  <si>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</si>
  <si>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</si>
  <si>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</si>
  <si>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</si>
  <si>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</si>
  <si>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</si>
  <si>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</si>
  <si>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</si>
  <si>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</si>
  <si>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</si>
  <si>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</si>
  <si>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</si>
  <si>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</si>
  <si>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</si>
  <si>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</si>
  <si>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</si>
  <si>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</si>
  <si>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</si>
  <si>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</si>
  <si>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</si>
  <si>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</si>
  <si>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</si>
  <si>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</si>
  <si>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</si>
  <si>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</si>
  <si>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</si>
  <si>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</si>
  <si>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</si>
  <si>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</si>
  <si>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</si>
  <si>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</si>
  <si>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</si>
  <si>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</si>
  <si>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</si>
  <si>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</si>
  <si>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</si>
  <si>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</si>
  <si>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</si>
  <si>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</si>
  <si>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</si>
  <si>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</si>
  <si>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</si>
  <si>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</si>
  <si>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</si>
  <si>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</si>
  <si>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</si>
  <si>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</si>
  <si>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</si>
  <si>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</si>
  <si>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</si>
  <si>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</si>
  <si>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</si>
  <si>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</si>
  <si>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</si>
  <si>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</si>
  <si>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</si>
  <si>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</si>
  <si>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</si>
  <si>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</si>
  <si>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</si>
  <si>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</si>
  <si>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</si>
  <si>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</si>
  <si>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</si>
  <si>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</si>
  <si>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</si>
  <si>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</si>
  <si>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</si>
  <si>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</si>
  <si>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</si>
  <si>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</si>
  <si>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</si>
  <si>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</si>
  <si>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</si>
  <si>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</si>
  <si>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</si>
  <si>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</si>
  <si>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</si>
  <si>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</si>
  <si>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</si>
  <si>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</si>
  <si>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</si>
  <si>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</si>
  <si>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</si>
  <si>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</si>
  <si>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</si>
  <si>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</si>
  <si>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</si>
  <si>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</si>
  <si>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</si>
  <si>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</si>
  <si>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</si>
  <si>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</si>
  <si>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</si>
  <si>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</si>
  <si>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</si>
  <si>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</si>
  <si>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</si>
  <si>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</si>
  <si>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</si>
  <si>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</si>
  <si>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</si>
  <si>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</si>
  <si>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</si>
  <si>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</si>
  <si>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</si>
  <si>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</si>
  <si>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</si>
  <si>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</si>
  <si>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</si>
  <si>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</si>
  <si>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</si>
  <si>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</si>
  <si>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</si>
  <si>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</si>
  <si>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</si>
  <si>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</si>
  <si>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</si>
  <si>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</si>
  <si>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</si>
  <si>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</si>
  <si>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</si>
  <si>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</si>
  <si>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</si>
  <si>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</si>
  <si>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</si>
  <si>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</si>
  <si>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</si>
  <si>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</si>
  <si>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</si>
  <si>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</si>
  <si>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</si>
  <si>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</si>
  <si>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</si>
  <si>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</si>
  <si>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</si>
  <si>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</si>
  <si>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</si>
  <si>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</si>
  <si>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</si>
  <si>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</si>
  <si>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</si>
  <si>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</si>
  <si>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</si>
  <si>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</si>
  <si>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</si>
  <si>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</si>
  <si>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</si>
  <si>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</si>
  <si>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</si>
  <si>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</si>
  <si>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</si>
  <si>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</si>
  <si>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</si>
  <si>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</si>
  <si>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</si>
  <si>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</si>
  <si>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</si>
  <si>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</si>
  <si>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</si>
  <si>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</si>
  <si>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</si>
  <si>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</si>
  <si>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</si>
  <si>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</si>
  <si>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</si>
  <si>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</si>
  <si>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</si>
  <si>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</si>
  <si>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</si>
  <si>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</si>
  <si>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</si>
  <si>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</si>
  <si>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</si>
  <si>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</si>
  <si>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</si>
  <si>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</si>
  <si>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</si>
  <si>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</si>
  <si>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</si>
  <si>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</si>
  <si>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</si>
  <si>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</si>
  <si>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</si>
  <si>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</si>
  <si>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</si>
  <si>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</si>
  <si>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</si>
  <si>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</si>
  <si>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</si>
  <si>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</si>
  <si>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</si>
  <si>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</si>
  <si>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</si>
  <si>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</si>
  <si>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</si>
  <si>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</si>
  <si>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</si>
  <si>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</si>
  <si>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</si>
  <si>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</si>
  <si>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</si>
  <si>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</si>
  <si>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</si>
  <si>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</si>
  <si>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</si>
  <si>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</si>
  <si>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</si>
  <si>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</si>
  <si>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</si>
  <si>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</si>
  <si>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</si>
  <si>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</si>
  <si>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</si>
  <si>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</si>
  <si>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</si>
  <si>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</si>
  <si>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</si>
  <si>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</si>
  <si>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</si>
  <si>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</si>
  <si>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</si>
  <si>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</si>
  <si>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</si>
  <si>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</si>
  <si>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</si>
  <si>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</si>
  <si>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</si>
  <si>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</si>
  <si>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</si>
  <si>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</si>
  <si>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</si>
  <si>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</si>
  <si>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</si>
  <si>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</si>
  <si>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</si>
  <si>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</si>
  <si>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</si>
  <si>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</si>
  <si>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</si>
  <si>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</si>
  <si>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</si>
  <si>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</si>
  <si>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</si>
  <si>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</si>
  <si>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</si>
  <si>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</si>
  <si>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</si>
  <si>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</si>
  <si>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</si>
  <si>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</si>
  <si>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</si>
  <si>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</si>
  <si>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</si>
  <si>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</si>
  <si>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</si>
  <si>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</si>
  <si>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</si>
  <si>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</si>
  <si>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</si>
  <si>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</si>
  <si>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</si>
  <si>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</si>
  <si>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</si>
  <si>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</si>
  <si>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</si>
  <si>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</si>
  <si>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</si>
  <si>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</si>
  <si>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</si>
  <si>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</si>
  <si>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</si>
  <si>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</si>
  <si>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</si>
  <si>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</si>
  <si>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</si>
  <si>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</si>
  <si>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</si>
  <si>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</si>
  <si>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</si>
  <si>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</si>
  <si>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</si>
  <si>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</si>
  <si>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</si>
  <si>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</si>
  <si>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</si>
  <si>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</si>
  <si>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</si>
  <si>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</si>
  <si>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</si>
  <si>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</si>
  <si>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</si>
  <si>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</si>
  <si>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</si>
  <si>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</si>
  <si>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</si>
  <si>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</si>
  <si>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</si>
  <si>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</si>
  <si>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</si>
  <si>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</si>
  <si>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</si>
  <si>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</si>
  <si>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</si>
  <si>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</si>
  <si>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</si>
  <si>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</si>
  <si>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</si>
  <si>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</si>
  <si>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</si>
  <si>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</si>
  <si>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</si>
  <si>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</si>
  <si>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</si>
  <si>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</si>
  <si>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</si>
  <si>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</si>
  <si>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</si>
  <si>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</si>
  <si>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</si>
  <si>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</si>
  <si>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</si>
  <si>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</si>
  <si>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</si>
  <si>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</si>
  <si>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</si>
  <si>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</si>
  <si>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</si>
  <si>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</si>
  <si>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</si>
  <si>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</si>
  <si>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</si>
  <si>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</si>
  <si>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</si>
  <si>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</si>
  <si>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</si>
  <si>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</si>
  <si>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</si>
  <si>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</si>
  <si>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</si>
  <si>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</si>
  <si>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</si>
  <si>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</si>
  <si>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</si>
  <si>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</si>
  <si>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</si>
  <si>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</si>
  <si>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</si>
  <si>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</si>
  <si>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</si>
  <si>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</si>
  <si>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</si>
  <si>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</si>
  <si>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</si>
  <si>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</si>
  <si>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</si>
  <si>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</si>
  <si>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</si>
  <si>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</si>
  <si>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</si>
  <si>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</si>
  <si>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</si>
  <si>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</si>
  <si>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</si>
  <si>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</si>
  <si>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</si>
  <si>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</si>
  <si>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</si>
  <si>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</si>
  <si>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</si>
  <si>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</si>
  <si>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</si>
  <si>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</si>
  <si>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</si>
  <si>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</si>
  <si>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</si>
  <si>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</si>
  <si>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</si>
  <si>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</si>
  <si>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</si>
  <si>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</si>
  <si>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</si>
  <si>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</si>
  <si>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</si>
  <si>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</si>
  <si>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</si>
  <si>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</si>
  <si>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</si>
  <si>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</si>
  <si>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</si>
  <si>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</si>
  <si>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</si>
  <si>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</si>
  <si>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</si>
  <si>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</si>
  <si>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</si>
  <si>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</si>
  <si>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</si>
  <si>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</si>
  <si>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</si>
  <si>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</si>
  <si>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</si>
  <si>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</si>
  <si>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</si>
  <si>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</si>
  <si>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</si>
  <si>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</si>
  <si>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</si>
  <si>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</si>
  <si>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</si>
  <si>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</si>
  <si>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</si>
  <si>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</si>
  <si>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</si>
  <si>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</si>
  <si>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</si>
  <si>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</si>
  <si>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</si>
  <si>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</si>
  <si>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</si>
  <si>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</si>
  <si>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</si>
  <si>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</si>
  <si>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</si>
  <si>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</si>
  <si>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</si>
  <si>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</si>
  <si>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</si>
  <si>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</si>
  <si>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</si>
  <si>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</si>
  <si>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</si>
  <si>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</si>
  <si>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</si>
  <si>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</si>
  <si>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</si>
  <si>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</si>
  <si>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</si>
  <si>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</si>
  <si>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</si>
  <si>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</si>
  <si>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</si>
  <si>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</si>
  <si>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</si>
  <si>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</si>
  <si>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</si>
  <si>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</si>
  <si>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</si>
  <si>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</si>
  <si>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</si>
  <si>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</si>
  <si>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</si>
  <si>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</si>
  <si>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</si>
  <si>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</si>
  <si>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</si>
  <si>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</si>
  <si>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</si>
  <si>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</si>
  <si>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</si>
  <si>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</si>
  <si>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</si>
  <si>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</si>
  <si>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</si>
  <si>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</si>
  <si>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</si>
  <si>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</si>
  <si>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</si>
  <si>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</si>
  <si>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</si>
  <si>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</si>
  <si>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</si>
  <si>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</si>
  <si>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</si>
  <si>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</si>
  <si>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</si>
  <si>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</si>
  <si>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</si>
  <si>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</si>
  <si>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</si>
  <si>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</si>
  <si>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</si>
  <si>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</si>
  <si>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</si>
  <si>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</si>
  <si>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</si>
  <si>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</si>
  <si>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</si>
  <si>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</si>
  <si>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</si>
  <si>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</si>
  <si>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</si>
  <si>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</si>
  <si>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</si>
  <si>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</si>
  <si>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</si>
  <si>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</si>
  <si>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</si>
  <si>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</si>
  <si>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</si>
  <si>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</si>
  <si>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</si>
  <si>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</si>
  <si>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</si>
  <si>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</si>
  <si>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</si>
  <si>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</si>
  <si>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</si>
  <si>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</si>
  <si>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</si>
  <si>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</si>
  <si>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</si>
  <si>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</si>
  <si>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</si>
  <si>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</si>
  <si>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</si>
  <si>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</si>
  <si>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</si>
  <si>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</si>
  <si>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</si>
  <si>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</si>
  <si>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</si>
  <si>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</si>
  <si>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</si>
  <si>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</si>
  <si>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</si>
  <si>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</si>
  <si>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</si>
  <si>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</si>
  <si>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</si>
  <si>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</si>
  <si>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</si>
  <si>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</si>
  <si>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</si>
  <si>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</si>
  <si>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</si>
  <si>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</si>
  <si>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</si>
  <si>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</si>
  <si>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</si>
  <si>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</si>
  <si>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</si>
  <si>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</si>
  <si>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</si>
  <si>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</si>
  <si>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</si>
  <si>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</si>
  <si>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</si>
  <si>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</si>
  <si>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</si>
  <si>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</si>
  <si>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</si>
  <si>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</si>
  <si>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</si>
  <si>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</si>
  <si>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</si>
  <si>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</si>
  <si>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</si>
  <si>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</si>
  <si>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</si>
  <si>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</si>
  <si>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</si>
  <si>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</si>
  <si>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</si>
  <si>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</si>
  <si>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</si>
  <si>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</si>
  <si>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</si>
  <si>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</si>
  <si>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</si>
  <si>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</si>
  <si>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</si>
  <si>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</si>
  <si>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</si>
  <si>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</si>
  <si>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</si>
  <si>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</si>
  <si>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</si>
  <si>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</si>
  <si>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</si>
  <si>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</si>
  <si>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</si>
  <si>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</si>
  <si>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</si>
  <si>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</si>
  <si>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</si>
  <si>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</si>
  <si>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</si>
  <si>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</si>
  <si>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</si>
  <si>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</si>
  <si>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</si>
  <si>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</si>
  <si>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</si>
  <si>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</si>
  <si>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</si>
  <si>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</si>
  <si>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</si>
  <si>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</si>
  <si>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</si>
  <si>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</si>
  <si>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</si>
  <si>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</si>
  <si>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</si>
  <si>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</si>
  <si>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</si>
  <si>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</si>
  <si>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</si>
  <si>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</si>
  <si>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</si>
  <si>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</si>
  <si>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</si>
  <si>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</si>
  <si>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</si>
  <si>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</si>
  <si>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</si>
  <si>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</si>
  <si>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</si>
  <si>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</si>
  <si>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</si>
  <si>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</si>
  <si>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</si>
  <si>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</si>
  <si>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</si>
  <si>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</si>
  <si>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</si>
  <si>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</si>
  <si>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</si>
  <si>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</si>
  <si>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</si>
  <si>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</si>
  <si>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</si>
  <si>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</si>
  <si>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</si>
  <si>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</si>
  <si>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</si>
  <si>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</si>
  <si>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</si>
  <si>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</si>
  <si>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</si>
  <si>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</si>
  <si>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</si>
  <si>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</si>
  <si>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</si>
  <si>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</si>
  <si>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</si>
  <si>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</si>
  <si>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</si>
  <si>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</si>
  <si>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</si>
  <si>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</si>
  <si>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</si>
  <si>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</si>
  <si>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</si>
  <si>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</si>
  <si>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</si>
  <si>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</si>
  <si>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</si>
  <si>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</si>
  <si>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</si>
  <si>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</si>
  <si>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</si>
  <si>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</si>
  <si>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</si>
  <si>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</si>
  <si>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</si>
  <si>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</si>
  <si>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</si>
  <si>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</si>
  <si>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</si>
  <si>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</si>
  <si>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</si>
  <si>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</si>
  <si>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</si>
  <si>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</si>
  <si>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</si>
  <si>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</si>
  <si>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</si>
  <si>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</si>
  <si>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</si>
  <si>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</si>
  <si>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</si>
  <si>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</si>
  <si>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</si>
  <si>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</si>
  <si>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</si>
  <si>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</si>
  <si>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</si>
  <si>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</si>
  <si>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</si>
  <si>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</si>
  <si>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</si>
  <si>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</si>
  <si>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</si>
  <si>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</si>
  <si>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</si>
  <si>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</si>
  <si>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</si>
  <si>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</si>
  <si>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</si>
  <si>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</si>
  <si>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</si>
  <si>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</si>
  <si>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</si>
  <si>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</si>
  <si>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</si>
  <si>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</si>
  <si>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</si>
  <si>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</si>
  <si>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</si>
  <si>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</si>
  <si>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</si>
  <si>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</si>
  <si>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</si>
  <si>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</si>
  <si>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</si>
  <si>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</si>
  <si>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</si>
  <si>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</si>
  <si>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</si>
  <si>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</si>
  <si>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</si>
  <si>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</si>
  <si>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</si>
  <si>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</si>
  <si>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</si>
  <si>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</si>
  <si>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</si>
  <si>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</si>
  <si>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</si>
  <si>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</si>
  <si>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</si>
  <si>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</si>
  <si>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</si>
  <si>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</si>
  <si>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</si>
  <si>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</si>
  <si>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</si>
  <si>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</si>
  <si>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</si>
  <si>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</si>
  <si>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</si>
  <si>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</si>
  <si>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</si>
  <si>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</si>
  <si>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</si>
  <si>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</si>
  <si>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</si>
  <si>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</si>
  <si>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</si>
  <si>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</si>
  <si>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</si>
  <si>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</si>
  <si>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</si>
  <si>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</si>
  <si>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</si>
  <si>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</si>
  <si>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</si>
  <si>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</si>
  <si>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</si>
  <si>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</si>
  <si>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</si>
  <si>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</si>
  <si>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</si>
  <si>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</si>
  <si>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</si>
  <si>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</si>
  <si>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</si>
  <si>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</si>
  <si>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</si>
  <si>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</si>
  <si>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</si>
  <si>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</si>
  <si>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</si>
  <si>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</si>
  <si>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</si>
  <si>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</si>
  <si>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</si>
  <si>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</si>
  <si>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</si>
  <si>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</si>
  <si>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</si>
  <si>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</si>
  <si>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</si>
  <si>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</si>
  <si>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</si>
  <si>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</si>
  <si>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</si>
  <si>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</si>
  <si>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</si>
  <si>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</si>
  <si>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</si>
  <si>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</si>
  <si>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</si>
  <si>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</si>
  <si>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</si>
  <si>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</si>
  <si>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</si>
  <si>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</si>
  <si>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</si>
  <si>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</si>
  <si>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</si>
  <si>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</si>
  <si>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</si>
  <si>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</si>
  <si>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</si>
  <si>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</si>
  <si>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</si>
  <si>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</si>
  <si>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</si>
  <si>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</si>
  <si>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</si>
  <si>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</si>
  <si>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</si>
  <si>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</si>
  <si>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</si>
  <si>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</si>
  <si>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</si>
  <si>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</si>
  <si>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</si>
  <si>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</si>
  <si>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</si>
  <si>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</si>
  <si>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</si>
  <si>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</si>
  <si>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</si>
  <si>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</si>
  <si>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</si>
  <si>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</si>
  <si>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</si>
  <si>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</si>
  <si>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</si>
  <si>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</si>
  <si>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</si>
  <si>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</si>
  <si>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</si>
  <si>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</si>
  <si>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</si>
  <si>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</si>
  <si>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</si>
  <si>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</si>
  <si>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</si>
  <si>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</si>
  <si>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</si>
  <si>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</si>
  <si>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</si>
  <si>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</si>
  <si>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</si>
  <si>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</si>
  <si>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</si>
  <si>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</si>
  <si>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</si>
  <si>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</si>
  <si>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</si>
  <si>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</si>
  <si>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</si>
  <si>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</si>
  <si>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</si>
  <si>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</si>
  <si>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</si>
  <si>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</si>
  <si>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</si>
  <si>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</si>
  <si>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</si>
  <si>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</si>
  <si>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</si>
  <si>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</si>
  <si>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</si>
  <si>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</si>
  <si>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</si>
  <si>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</si>
  <si>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</si>
  <si>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</si>
  <si>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</si>
  <si>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</si>
  <si>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</si>
  <si>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</si>
  <si>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</si>
  <si>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</si>
  <si>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</si>
  <si>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</si>
  <si>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</si>
  <si>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</si>
  <si>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</si>
  <si>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</si>
  <si>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</si>
  <si>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</si>
  <si>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</si>
  <si>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</si>
  <si>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</si>
  <si>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</si>
  <si>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</si>
  <si>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</si>
  <si>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</si>
  <si>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</si>
  <si>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</si>
  <si>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</si>
  <si>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</si>
  <si>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</si>
  <si>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</si>
  <si>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</si>
  <si>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</si>
  <si>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</si>
  <si>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</si>
  <si>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</si>
  <si>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</si>
  <si>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</si>
  <si>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</si>
  <si>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</si>
  <si>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</si>
  <si>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</si>
  <si>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</si>
  <si>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</si>
  <si>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</si>
  <si>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</si>
  <si>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</si>
  <si>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</si>
  <si>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</si>
  <si>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</si>
  <si>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</si>
  <si>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</si>
  <si>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</si>
  <si>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</si>
  <si>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</si>
  <si>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</si>
  <si>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</si>
  <si>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</si>
  <si>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</si>
  <si>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</si>
  <si>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</si>
  <si>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</si>
  <si>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</si>
  <si>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</si>
  <si>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</si>
  <si>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</si>
  <si>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</si>
  <si>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</si>
  <si>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</si>
  <si>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</si>
  <si>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</si>
  <si>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</si>
  <si>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</si>
  <si>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</si>
  <si>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</si>
  <si>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</si>
  <si>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</si>
  <si>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</si>
  <si>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</si>
  <si>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</si>
  <si>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</si>
  <si>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</si>
  <si>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</si>
  <si>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</si>
  <si>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</si>
  <si>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</si>
  <si>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</si>
  <si>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</si>
  <si>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</si>
  <si>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</si>
  <si>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</si>
  <si>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</si>
  <si>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</si>
  <si>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</si>
  <si>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</si>
  <si>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</si>
  <si>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</si>
  <si>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</si>
  <si>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</si>
  <si>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</si>
  <si>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</si>
  <si>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</si>
  <si>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</si>
  <si>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</si>
  <si>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</si>
  <si>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</si>
  <si>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</si>
  <si>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</si>
  <si>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</si>
  <si>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</si>
  <si>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</si>
  <si>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</si>
  <si>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</si>
  <si>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</si>
  <si>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</si>
  <si>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</si>
  <si>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</si>
  <si>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</si>
  <si>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</si>
  <si>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</si>
  <si>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</si>
  <si>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</si>
  <si>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</si>
  <si>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</si>
  <si>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</si>
  <si>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</si>
  <si>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</si>
  <si>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</si>
  <si>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</si>
  <si>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</si>
  <si>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</si>
  <si>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</si>
  <si>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</si>
  <si>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</si>
  <si>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</si>
  <si>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</si>
  <si>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</si>
  <si>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</si>
  <si>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</si>
  <si>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</si>
  <si>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</si>
  <si>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</si>
  <si>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</si>
  <si>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</si>
  <si>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</si>
  <si>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</si>
  <si>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</si>
  <si>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</si>
  <si>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</si>
  <si>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</si>
  <si>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</si>
  <si>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</si>
  <si>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</si>
  <si>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</si>
  <si>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</si>
  <si>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</si>
  <si>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</si>
  <si>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</si>
  <si>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</si>
  <si>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</si>
  <si>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</si>
  <si>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</si>
  <si>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</si>
  <si>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</si>
  <si>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</si>
  <si>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</si>
  <si>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</si>
  <si>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</si>
  <si>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</si>
  <si>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</si>
  <si>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</si>
  <si>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</si>
  <si>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</si>
  <si>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</si>
  <si>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</si>
  <si>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</si>
  <si>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</si>
  <si>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</si>
  <si>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</si>
  <si>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</si>
  <si>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</si>
  <si>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</si>
  <si>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</si>
  <si>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</si>
  <si>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</si>
  <si>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</si>
  <si>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</si>
  <si>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</si>
  <si>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</si>
  <si>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</si>
  <si>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</si>
  <si>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</si>
  <si>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</si>
  <si>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</si>
  <si>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</si>
  <si>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</si>
  <si>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</si>
  <si>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</si>
  <si>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</si>
  <si>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</si>
  <si>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</si>
  <si>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</si>
  <si>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</si>
  <si>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</si>
  <si>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</si>
  <si>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</si>
  <si>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</si>
  <si>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</si>
  <si>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</si>
  <si>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</si>
  <si>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</si>
  <si>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</si>
  <si>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</si>
  <si>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</si>
  <si>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</si>
  <si>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</si>
  <si>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</si>
  <si>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</si>
  <si>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</si>
  <si>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</si>
  <si>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</si>
  <si>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</si>
  <si>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</si>
  <si>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</si>
  <si>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</si>
  <si>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</si>
  <si>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</si>
  <si>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</si>
  <si>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</si>
  <si>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</si>
  <si>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</si>
  <si>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</si>
  <si>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</si>
  <si>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</si>
  <si>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</si>
  <si>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</si>
  <si>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</si>
  <si>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</si>
  <si>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</si>
  <si>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</si>
  <si>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</si>
  <si>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</si>
  <si>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</si>
  <si>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</si>
  <si>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</si>
  <si>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</si>
  <si>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</si>
  <si>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</si>
  <si>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</si>
  <si>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</si>
  <si>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</si>
  <si>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</si>
  <si>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</si>
  <si>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</si>
  <si>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</si>
  <si>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</si>
  <si>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</si>
  <si>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</si>
  <si>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</si>
  <si>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</si>
  <si>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</si>
  <si>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</si>
  <si>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</si>
  <si>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</si>
  <si>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</si>
  <si>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</si>
  <si>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</si>
  <si>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</si>
  <si>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</si>
  <si>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</si>
  <si>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</si>
  <si>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</si>
  <si>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</si>
  <si>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</si>
  <si>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</si>
  <si>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</si>
  <si>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</si>
  <si>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</si>
  <si>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</si>
  <si>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</si>
  <si>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</si>
  <si>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</si>
  <si>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</si>
  <si>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</si>
  <si>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</si>
  <si>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</si>
  <si>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</si>
  <si>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</si>
  <si>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</si>
  <si>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</si>
  <si>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</si>
  <si>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</si>
  <si>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</si>
  <si>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</si>
  <si>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</si>
  <si>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</si>
  <si>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</si>
  <si>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</si>
  <si>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</si>
  <si>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</si>
  <si>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</si>
  <si>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</si>
  <si>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</si>
  <si>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</si>
  <si>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</si>
  <si>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</si>
  <si>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</si>
  <si>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</si>
  <si>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</si>
  <si>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</si>
  <si>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</si>
  <si>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</si>
  <si>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</si>
  <si>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</si>
  <si>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</si>
  <si>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</si>
  <si>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</si>
  <si>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</si>
  <si>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</si>
  <si>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</si>
  <si>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</si>
  <si>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</si>
  <si>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</si>
  <si>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</si>
  <si>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</si>
  <si>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</si>
  <si>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</si>
  <si>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</si>
  <si>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</si>
  <si>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</si>
  <si>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</si>
  <si>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</si>
  <si>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</si>
  <si>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</si>
  <si>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</si>
  <si>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</si>
  <si>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</si>
  <si>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</si>
  <si>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</si>
  <si>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</si>
  <si>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</si>
  <si>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</si>
  <si>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</si>
  <si>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</si>
  <si>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</si>
  <si>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</si>
  <si>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</si>
  <si>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</si>
  <si>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</si>
  <si>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</si>
  <si>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</si>
  <si>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</si>
  <si>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</si>
  <si>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</si>
  <si>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</si>
  <si>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</si>
  <si>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</si>
  <si>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</si>
  <si>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</si>
  <si>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</si>
  <si>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</si>
  <si>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</si>
  <si>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</si>
  <si>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</si>
  <si>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</si>
  <si>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</si>
  <si>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</si>
  <si>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</si>
  <si>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</si>
  <si>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</si>
  <si>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</si>
  <si>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</si>
  <si>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</si>
  <si>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</si>
  <si>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</si>
  <si>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</si>
  <si>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</si>
  <si>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</si>
  <si>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</si>
  <si>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</si>
  <si>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</si>
  <si>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</si>
  <si>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</si>
  <si>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</si>
  <si>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</si>
  <si>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</si>
  <si>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</si>
  <si>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</si>
  <si>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</si>
  <si>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</si>
  <si>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</si>
  <si>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</si>
  <si>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</si>
  <si>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</si>
  <si>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</si>
  <si>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</si>
  <si>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</si>
  <si>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</si>
  <si>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</si>
  <si>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</si>
  <si>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</si>
  <si>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</si>
  <si>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</si>
  <si>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</si>
  <si>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</si>
  <si>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</si>
  <si>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</si>
  <si>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</si>
  <si>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</si>
  <si>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</si>
  <si>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</si>
  <si>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</si>
  <si>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</si>
  <si>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</si>
  <si>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</si>
  <si>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</si>
  <si>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</si>
  <si>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</si>
  <si>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</si>
  <si>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</si>
  <si>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</si>
  <si>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</si>
  <si>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</si>
  <si>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</si>
  <si>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</si>
  <si>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</si>
  <si>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</si>
  <si>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</si>
  <si>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</si>
  <si>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</si>
  <si>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</si>
  <si>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</si>
  <si>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</si>
  <si>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</si>
  <si>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</si>
  <si>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</si>
  <si>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</si>
  <si>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</si>
  <si>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</si>
  <si>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</si>
  <si>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</si>
  <si>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</si>
  <si>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</si>
  <si>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</si>
  <si>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</si>
  <si>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</si>
  <si>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</si>
  <si>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</si>
  <si>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</si>
  <si>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</si>
  <si>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</si>
  <si>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</si>
  <si>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</si>
  <si>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</si>
  <si>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</si>
  <si>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</si>
  <si>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</si>
  <si>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</si>
  <si>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</si>
  <si>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</si>
  <si>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</si>
  <si>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</si>
  <si>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</si>
  <si>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</si>
  <si>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</si>
  <si>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</si>
  <si>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</si>
  <si>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</si>
  <si>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</si>
  <si>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</si>
  <si>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</si>
  <si>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</si>
  <si>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</si>
  <si>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</si>
  <si>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</si>
  <si>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</si>
  <si>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</si>
  <si>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</si>
  <si>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</si>
  <si>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</si>
  <si>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</si>
  <si>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</si>
  <si>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</si>
  <si>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</si>
  <si>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</si>
  <si>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</si>
  <si>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</si>
  <si>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</si>
  <si>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</si>
  <si>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</si>
  <si>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</si>
  <si>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</si>
  <si>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</si>
  <si>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</si>
  <si>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</si>
  <si>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</si>
  <si>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</si>
  <si>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</si>
  <si>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</si>
  <si>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</si>
  <si>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</si>
  <si>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</si>
  <si>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</si>
  <si>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</si>
  <si>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</si>
  <si>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</si>
  <si>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</si>
  <si>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</si>
  <si>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</si>
  <si>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</si>
  <si>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</si>
  <si>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</si>
  <si>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</si>
  <si>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</si>
  <si>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</si>
  <si>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</si>
  <si>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</si>
  <si>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</si>
  <si>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</si>
  <si>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</si>
  <si>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</si>
  <si>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</si>
  <si>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</si>
  <si>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</si>
  <si>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</si>
  <si>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</si>
  <si>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</si>
  <si>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</si>
  <si>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</si>
  <si>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</si>
  <si>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</si>
  <si>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</si>
  <si>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</si>
  <si>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</si>
  <si>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</si>
  <si>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</si>
  <si>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</si>
  <si>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</si>
  <si>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</si>
  <si>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</si>
  <si>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</si>
  <si>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</si>
  <si>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</si>
  <si>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</si>
  <si>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</si>
  <si>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</si>
  <si>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</si>
  <si>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</si>
  <si>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</si>
  <si>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</si>
  <si>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</si>
  <si>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</si>
  <si>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</si>
  <si>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</si>
  <si>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</si>
  <si>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</si>
  <si>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</si>
  <si>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</si>
  <si>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</si>
  <si>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</si>
  <si>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</si>
  <si>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</si>
  <si>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</si>
  <si>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</si>
  <si>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</si>
  <si>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</si>
  <si>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</si>
  <si>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</si>
  <si>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</si>
  <si>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</si>
  <si>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</si>
  <si>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</si>
  <si>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</si>
  <si>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</si>
  <si>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</si>
  <si>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</si>
  <si>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</si>
  <si>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</si>
  <si>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</si>
  <si>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</si>
  <si>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</si>
  <si>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</si>
  <si>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</si>
  <si>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</si>
  <si>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</si>
  <si>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</si>
  <si>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</si>
  <si>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</si>
  <si>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</si>
  <si>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</si>
  <si>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</si>
  <si>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</si>
  <si>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</si>
  <si>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</si>
  <si>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</si>
  <si>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</si>
  <si>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</si>
  <si>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</si>
  <si>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</si>
  <si>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</si>
  <si>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</si>
  <si>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</si>
  <si>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</si>
  <si>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</si>
  <si>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</si>
  <si>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</si>
  <si>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</si>
  <si>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</si>
  <si>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</si>
  <si>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</si>
  <si>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</si>
  <si>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</si>
  <si>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</si>
  <si>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</si>
  <si>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</si>
  <si>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</si>
  <si>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</si>
  <si>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</si>
  <si>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</si>
  <si>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</si>
  <si>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</si>
  <si>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</si>
  <si>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</si>
  <si>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</si>
  <si>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</si>
  <si>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</si>
  <si>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</si>
  <si>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</si>
  <si>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</si>
  <si>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</si>
  <si>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</si>
  <si>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</si>
  <si>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</si>
  <si>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</si>
  <si>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</si>
  <si>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</si>
  <si>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</si>
  <si>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</si>
  <si>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</si>
  <si>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</si>
  <si>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</si>
  <si>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</si>
  <si>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</si>
  <si>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</si>
  <si>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</si>
  <si>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</si>
  <si>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</si>
  <si>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</si>
  <si>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</si>
  <si>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</si>
  <si>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</si>
  <si>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</si>
  <si>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</si>
  <si>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</si>
  <si>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</si>
  <si>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</si>
  <si>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</si>
  <si>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</si>
  <si>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</si>
  <si>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</si>
  <si>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</si>
  <si>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</si>
  <si>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</si>
  <si>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</si>
  <si>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</si>
  <si>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</si>
  <si>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</si>
  <si>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</si>
  <si>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</si>
  <si>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</si>
  <si>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</si>
  <si>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</si>
  <si>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</si>
  <si>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</si>
  <si>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</si>
  <si>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</si>
  <si>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</si>
  <si>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</si>
  <si>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</si>
  <si>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</si>
  <si>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</si>
  <si>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</si>
  <si>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</si>
  <si>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</si>
  <si>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</si>
  <si>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</si>
  <si>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</si>
  <si>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</si>
  <si>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</si>
  <si>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</si>
  <si>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</si>
  <si>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</si>
  <si>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</si>
  <si>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</si>
  <si>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</si>
  <si>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</si>
  <si>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</si>
  <si>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</si>
  <si>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</si>
  <si>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</si>
  <si>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</si>
  <si>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</si>
  <si>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</si>
  <si>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</si>
  <si>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</si>
  <si>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</si>
  <si>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</si>
  <si>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</si>
  <si>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</si>
  <si>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</si>
  <si>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</si>
  <si>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</si>
  <si>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</si>
  <si>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</si>
  <si>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</si>
  <si>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</si>
  <si>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</si>
  <si>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</si>
  <si>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</si>
  <si>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</si>
  <si>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</si>
  <si>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</si>
  <si>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</si>
  <si>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</si>
  <si>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</si>
  <si>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</si>
  <si>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</si>
  <si>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</si>
  <si>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</si>
  <si>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</si>
  <si>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</si>
  <si>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</si>
  <si>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</si>
  <si>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</si>
  <si>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</si>
  <si>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</si>
  <si>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</si>
  <si>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</si>
  <si>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</si>
  <si>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</si>
  <si>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</si>
  <si>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</si>
  <si>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</si>
  <si>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</si>
  <si>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</si>
  <si>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</si>
  <si>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</si>
  <si>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</si>
  <si>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</si>
  <si>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</si>
  <si>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</si>
  <si>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</si>
  <si>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</si>
  <si>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</si>
  <si>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</si>
  <si>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</si>
  <si>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</si>
  <si>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</si>
  <si>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</si>
  <si>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</si>
  <si>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</si>
  <si>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</si>
  <si>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</si>
  <si>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</si>
  <si>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</si>
  <si>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</si>
  <si>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</si>
  <si>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</si>
  <si>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</si>
  <si>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</si>
  <si>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</si>
  <si>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</si>
  <si>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</si>
  <si>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</si>
  <si>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</si>
  <si>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</si>
  <si>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</si>
  <si>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</si>
  <si>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</si>
  <si>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</si>
  <si>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</si>
  <si>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</si>
  <si>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</si>
  <si>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</si>
  <si>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</si>
  <si>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</si>
  <si>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</si>
  <si>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</si>
  <si>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</si>
  <si>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</si>
  <si>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</si>
  <si>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</si>
  <si>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</si>
  <si>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</si>
  <si>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</si>
  <si>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</si>
  <si>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</si>
  <si>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</si>
  <si>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</si>
  <si>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</si>
  <si>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</si>
  <si>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</si>
  <si>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</si>
  <si>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</si>
  <si>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</si>
  <si>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</si>
  <si>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</si>
  <si>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</si>
  <si>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</si>
  <si>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</si>
  <si>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</si>
  <si>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</si>
  <si>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</si>
  <si>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</si>
  <si>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</si>
  <si>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</si>
  <si>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</si>
  <si>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</si>
  <si>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</si>
  <si>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</si>
  <si>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</si>
  <si>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</si>
  <si>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</si>
  <si>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</si>
  <si>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</si>
  <si>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</si>
  <si>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</si>
  <si>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</si>
  <si>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</si>
  <si>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</si>
  <si>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</si>
  <si>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</si>
  <si>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</si>
  <si>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</si>
  <si>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</si>
  <si>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</si>
  <si>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</si>
  <si>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</si>
  <si>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</si>
  <si>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</si>
  <si>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</si>
  <si>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</si>
  <si>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</si>
  <si>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</si>
  <si>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</si>
  <si>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</si>
  <si>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</si>
  <si>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</si>
  <si>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</si>
  <si>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</si>
  <si>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</si>
  <si>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</si>
  <si>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</si>
  <si>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</si>
  <si>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</si>
  <si>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</si>
  <si>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</si>
  <si>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</si>
  <si>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</si>
  <si>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</si>
  <si>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</si>
  <si>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</si>
  <si>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</si>
  <si>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</si>
  <si>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</si>
  <si>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</si>
  <si>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</si>
  <si>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</si>
  <si>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</si>
  <si>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</si>
  <si>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</si>
  <si>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</si>
  <si>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</si>
  <si>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</si>
  <si>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</si>
  <si>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</si>
  <si>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</si>
  <si>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</si>
  <si>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</si>
  <si>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</si>
  <si>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</si>
  <si>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</si>
  <si>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</si>
  <si>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</si>
  <si>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</si>
  <si>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</si>
  <si>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</si>
  <si>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</si>
  <si>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</si>
  <si>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</si>
  <si>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</si>
  <si>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</si>
  <si>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</si>
  <si>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</si>
  <si>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</si>
  <si>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</si>
  <si>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</si>
  <si>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</si>
  <si>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</si>
  <si>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</si>
  <si>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</si>
  <si>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</si>
  <si>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</si>
  <si>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</si>
  <si>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</si>
  <si>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</si>
  <si>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</si>
  <si>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</si>
  <si>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</si>
  <si>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</si>
  <si>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</si>
  <si>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</si>
  <si>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</si>
  <si>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</si>
  <si>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</si>
  <si>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</si>
  <si>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</si>
  <si>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</si>
  <si>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</si>
  <si>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</si>
  <si>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</si>
  <si>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</si>
  <si>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</si>
  <si>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</si>
  <si>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</si>
  <si>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</si>
  <si>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</si>
  <si>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</si>
  <si>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</si>
  <si>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</si>
  <si>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</si>
  <si>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</si>
  <si>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</si>
  <si>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</si>
  <si>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</si>
  <si>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</si>
  <si>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</si>
  <si>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</si>
  <si>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</si>
  <si>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</si>
  <si>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</si>
  <si>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</si>
  <si>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</si>
  <si>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</si>
  <si>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</si>
  <si>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</si>
  <si>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</si>
  <si>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</si>
  <si>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</si>
  <si>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</si>
  <si>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</si>
  <si>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</si>
  <si>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</si>
  <si>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</si>
  <si>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</si>
  <si>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</si>
  <si>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</si>
  <si>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</si>
  <si>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</si>
  <si>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</si>
  <si>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</si>
  <si>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</si>
  <si>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</si>
  <si>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</si>
  <si>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</si>
  <si>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</si>
  <si>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</si>
  <si>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</si>
  <si>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</si>
  <si>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</si>
  <si>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</si>
  <si>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</si>
  <si>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</si>
  <si>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</si>
  <si>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</si>
  <si>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</si>
  <si>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</si>
  <si>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</si>
  <si>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</si>
  <si>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</si>
  <si>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</si>
  <si>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</si>
  <si>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</si>
  <si>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</si>
  <si>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</si>
  <si>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</si>
  <si>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</si>
  <si>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</si>
  <si>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</si>
  <si>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</si>
  <si>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</si>
  <si>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</si>
  <si>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</si>
  <si>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</si>
  <si>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</si>
  <si>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</si>
  <si>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</si>
  <si>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</si>
  <si>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</si>
  <si>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</si>
  <si>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</si>
  <si>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</si>
  <si>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</si>
  <si>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</si>
  <si>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</si>
  <si>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</si>
  <si>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</si>
  <si>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</si>
  <si>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</si>
  <si>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</si>
  <si>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</si>
  <si>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</si>
  <si>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</si>
  <si>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</si>
  <si>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</si>
  <si>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</si>
  <si>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</si>
  <si>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</si>
  <si>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</si>
  <si>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</si>
  <si>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</si>
  <si>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</si>
  <si>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</si>
  <si>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</si>
  <si>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</si>
  <si>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</si>
  <si>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</si>
  <si>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</si>
  <si>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</si>
  <si>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</si>
  <si>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</si>
  <si>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</si>
  <si>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</si>
  <si>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</si>
  <si>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</si>
  <si>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</si>
  <si>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</si>
  <si>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</si>
  <si>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</si>
  <si>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</si>
  <si>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</si>
  <si>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</si>
  <si>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</si>
  <si>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</si>
  <si>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</si>
  <si>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</si>
  <si>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</si>
  <si>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</si>
  <si>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</si>
  <si>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</si>
  <si>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</si>
  <si>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</si>
  <si>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</si>
  <si>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</si>
  <si>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</si>
  <si>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</si>
  <si>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</si>
  <si>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</si>
  <si>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</si>
  <si>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</si>
  <si>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</si>
  <si>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</si>
  <si>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</si>
  <si>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</si>
  <si>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</si>
  <si>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</si>
  <si>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</si>
  <si>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</si>
  <si>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</si>
  <si>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</si>
  <si>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</si>
  <si>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</si>
  <si>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</si>
  <si>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</si>
  <si>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</si>
  <si>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</si>
  <si>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</si>
  <si>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</si>
  <si>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</si>
  <si>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</si>
  <si>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</si>
  <si>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</si>
  <si>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</si>
  <si>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</si>
  <si>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</si>
  <si>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</si>
  <si>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</si>
  <si>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</si>
  <si>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</si>
  <si>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</si>
  <si>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</si>
  <si>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</si>
  <si>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</si>
  <si>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</si>
  <si>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</si>
  <si>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</si>
  <si>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</si>
  <si>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</si>
  <si>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</si>
  <si>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</si>
  <si>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</si>
  <si>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</si>
  <si>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</si>
  <si>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</si>
  <si>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</si>
  <si>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</si>
  <si>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</si>
  <si>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</si>
  <si>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</si>
  <si>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</si>
  <si>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</si>
  <si>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</si>
  <si>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</si>
  <si>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</si>
  <si>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</si>
  <si>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</si>
  <si>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</si>
  <si>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</si>
  <si>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</si>
  <si>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</si>
  <si>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</si>
  <si>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</si>
  <si>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</si>
  <si>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</si>
  <si>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</si>
  <si>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</si>
  <si>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</si>
  <si>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</si>
  <si>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</si>
  <si>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</si>
  <si>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</si>
  <si>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</si>
  <si>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</si>
  <si>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</si>
  <si>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</si>
  <si>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</si>
  <si>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</si>
  <si>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</si>
  <si>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</si>
  <si>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</si>
  <si>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</si>
  <si>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</si>
  <si>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</si>
  <si>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</si>
  <si>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</si>
  <si>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</si>
  <si>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</si>
  <si>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</si>
  <si>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</si>
  <si>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</si>
  <si>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</si>
  <si>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</si>
  <si>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</si>
  <si>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</si>
  <si>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</si>
  <si>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</si>
  <si>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</si>
  <si>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</si>
  <si>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</si>
  <si>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</si>
  <si>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</si>
  <si>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</si>
  <si>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</si>
  <si>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</si>
  <si>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</si>
  <si>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</si>
  <si>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</si>
  <si>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</si>
  <si>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</si>
  <si>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</si>
  <si>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</si>
  <si>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</si>
  <si>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</si>
  <si>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</si>
  <si>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</si>
  <si>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</si>
  <si>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</si>
  <si>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</si>
  <si>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</si>
  <si>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</si>
  <si>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</si>
  <si>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</si>
  <si>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</si>
  <si>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</si>
  <si>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</si>
  <si>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</si>
  <si>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</si>
  <si>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</si>
  <si>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</si>
  <si>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</si>
  <si>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</si>
  <si>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</si>
  <si>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</si>
  <si>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</si>
  <si>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</si>
  <si>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</si>
  <si>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</si>
  <si>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</si>
  <si>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</si>
  <si>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</si>
  <si>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</si>
  <si>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</si>
  <si>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</si>
  <si>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</si>
  <si>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</si>
  <si>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</si>
  <si>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</si>
  <si>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</si>
  <si>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</si>
  <si>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</si>
  <si>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</si>
  <si>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</si>
  <si>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</si>
  <si>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</si>
  <si>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</si>
  <si>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</si>
  <si>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</si>
  <si>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</si>
  <si>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</si>
  <si>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</si>
  <si>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</si>
  <si>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</si>
  <si>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</si>
  <si>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</si>
  <si>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</si>
  <si>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</si>
  <si>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</si>
  <si>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</si>
  <si>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</si>
  <si>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</si>
  <si>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</si>
  <si>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</si>
  <si>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</si>
  <si>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</si>
  <si>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</si>
  <si>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</si>
  <si>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</si>
  <si>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</si>
  <si>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</si>
  <si>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</si>
  <si>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</si>
  <si>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</si>
  <si>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</si>
  <si>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</si>
  <si>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</si>
  <si>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</si>
  <si>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</si>
  <si>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</si>
  <si>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</si>
  <si>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</si>
  <si>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</si>
  <si>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</si>
  <si>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</si>
  <si>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</si>
  <si>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</si>
  <si>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</si>
  <si>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</si>
  <si>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</si>
  <si>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</si>
  <si>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</si>
  <si>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</si>
  <si>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</si>
  <si>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</si>
  <si>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</si>
  <si>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</si>
  <si>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</si>
  <si>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</si>
  <si>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</si>
  <si>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</si>
  <si>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</si>
  <si>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</si>
  <si>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</si>
  <si>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</si>
  <si>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</si>
  <si>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</si>
  <si>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</si>
  <si>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</si>
  <si>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</si>
  <si>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</si>
  <si>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</si>
  <si>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</si>
  <si>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</si>
  <si>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</si>
  <si>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</si>
  <si>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</si>
  <si>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</si>
  <si>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</si>
  <si>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</si>
  <si>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</si>
  <si>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</si>
  <si>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</si>
  <si>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</si>
  <si>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</si>
  <si>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</si>
  <si>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</si>
  <si>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</si>
  <si>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</si>
  <si>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</si>
  <si>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</si>
  <si>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</si>
  <si>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</si>
  <si>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</si>
  <si>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</si>
  <si>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</si>
  <si>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</si>
  <si>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</si>
  <si>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</si>
  <si>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</si>
  <si>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</si>
  <si>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</si>
  <si>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</si>
  <si>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</si>
  <si>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</si>
  <si>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</si>
  <si>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</si>
  <si>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</si>
  <si>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</si>
  <si>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</si>
  <si>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</si>
  <si>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</si>
  <si>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</si>
  <si>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</si>
  <si>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</si>
  <si>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</si>
  <si>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</si>
  <si>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</si>
  <si>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</si>
  <si>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</si>
  <si>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</si>
  <si>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</si>
  <si>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</si>
  <si>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</si>
  <si>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</si>
  <si>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</si>
  <si>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</si>
  <si>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</si>
  <si>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</si>
  <si>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</si>
  <si>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</si>
  <si>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</si>
  <si>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</si>
  <si>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</si>
  <si>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</si>
  <si>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</si>
  <si>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</si>
  <si>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</si>
  <si>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</si>
  <si>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</si>
  <si>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</si>
  <si>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</si>
  <si>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</si>
  <si>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</si>
  <si>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</si>
  <si>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</si>
  <si>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</si>
  <si>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</si>
  <si>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</si>
  <si>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</si>
  <si>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</si>
  <si>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</si>
  <si>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</si>
  <si>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</si>
  <si>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</si>
  <si>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</si>
  <si>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</si>
  <si>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</si>
  <si>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</si>
  <si>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</si>
  <si>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</si>
  <si>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</si>
  <si>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</si>
  <si>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</si>
  <si>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</si>
  <si>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</si>
  <si>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</si>
  <si>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</si>
  <si>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</si>
  <si>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</si>
  <si>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</si>
  <si>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</si>
  <si>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</si>
  <si>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</si>
  <si>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</si>
  <si>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</si>
  <si>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</si>
  <si>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</si>
  <si>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</si>
  <si>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</si>
  <si>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</si>
  <si>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</si>
  <si>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</si>
  <si>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</si>
  <si>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</si>
  <si>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</si>
  <si>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</si>
  <si>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</si>
  <si>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</si>
  <si>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</si>
  <si>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</si>
  <si>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</si>
  <si>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</si>
  <si>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</si>
  <si>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</si>
  <si>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</si>
  <si>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</si>
  <si>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</si>
  <si>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</si>
  <si>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</si>
  <si>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</si>
  <si>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</si>
  <si>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</si>
  <si>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</si>
  <si>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</si>
  <si>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</si>
  <si>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</si>
  <si>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</si>
  <si>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</si>
  <si>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</si>
  <si>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</si>
  <si>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</si>
  <si>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</si>
  <si>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</si>
  <si>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</si>
  <si>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</si>
  <si>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</si>
  <si>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</si>
  <si>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</si>
  <si>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</si>
  <si>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</si>
  <si>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</si>
  <si>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</si>
  <si>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</si>
  <si>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</si>
  <si>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</si>
  <si>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</si>
  <si>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</si>
  <si>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</si>
  <si>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</si>
  <si>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</si>
  <si>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</si>
  <si>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</si>
  <si>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</si>
  <si>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</si>
  <si>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</si>
  <si>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</si>
  <si>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</si>
  <si>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</si>
  <si>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</si>
  <si>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</si>
  <si>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</si>
  <si>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</si>
  <si>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</si>
  <si>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</si>
  <si>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</si>
  <si>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</si>
  <si>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</si>
  <si>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</si>
  <si>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</si>
  <si>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</si>
  <si>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</si>
  <si>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</si>
  <si>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</si>
  <si>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</si>
  <si>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</si>
  <si>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</si>
  <si>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</si>
  <si>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</si>
  <si>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</si>
  <si>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</si>
  <si>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</si>
  <si>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</si>
  <si>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</si>
  <si>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</si>
  <si>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</si>
  <si>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</si>
  <si>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</si>
  <si>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</si>
  <si>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</si>
  <si>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</si>
  <si>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</si>
  <si>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</si>
  <si>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</si>
  <si>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</si>
  <si>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</si>
  <si>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</si>
  <si>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</si>
  <si>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</si>
  <si>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</si>
  <si>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</si>
  <si>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</si>
  <si>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</si>
  <si>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</si>
  <si>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</si>
  <si>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</si>
  <si>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</si>
  <si>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</si>
  <si>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</si>
  <si>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</si>
  <si>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</si>
  <si>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</si>
  <si>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</si>
  <si>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</si>
  <si>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</si>
  <si>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</si>
  <si>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</si>
  <si>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</si>
  <si>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</si>
  <si>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</si>
  <si>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</si>
  <si>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</si>
  <si>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</si>
  <si>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</si>
  <si>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</si>
  <si>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</si>
  <si>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</si>
  <si>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</si>
  <si>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</si>
  <si>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</si>
  <si>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</si>
  <si>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</si>
  <si>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</si>
  <si>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</si>
  <si>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</si>
  <si>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</si>
  <si>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</si>
  <si>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</si>
  <si>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</si>
  <si>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</si>
  <si>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</si>
  <si>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</si>
  <si>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</si>
  <si>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</si>
  <si>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</si>
  <si>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</si>
  <si>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</si>
  <si>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</si>
  <si>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</si>
  <si>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</si>
  <si>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</si>
  <si>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</si>
  <si>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</si>
  <si>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</si>
  <si>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</si>
  <si>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</si>
  <si>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</si>
  <si>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</si>
  <si>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</si>
  <si>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</si>
  <si>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</si>
  <si>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</si>
  <si>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</si>
  <si>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</si>
  <si>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</si>
  <si>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</si>
  <si>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</si>
  <si>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</si>
  <si>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</si>
  <si>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</si>
  <si>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</si>
  <si>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</si>
  <si>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</si>
  <si>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</si>
  <si>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</si>
  <si>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</si>
  <si>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</si>
  <si>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</si>
  <si>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</si>
  <si>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</si>
  <si>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</si>
  <si>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</si>
  <si>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</si>
  <si>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</si>
  <si>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</si>
  <si>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</si>
  <si>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</si>
  <si>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</si>
  <si>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</si>
  <si>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</si>
  <si>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</si>
  <si>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</si>
  <si>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</si>
  <si>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</si>
  <si>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</si>
  <si>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</si>
  <si>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</si>
  <si>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</si>
  <si>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</si>
  <si>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</si>
  <si>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</si>
  <si>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</si>
  <si>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</si>
  <si>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</si>
  <si>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</si>
  <si>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</si>
  <si>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</si>
  <si>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</si>
  <si>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</si>
  <si>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</si>
  <si>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</si>
  <si>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</si>
  <si>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</si>
  <si>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</si>
  <si>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</si>
  <si>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</si>
  <si>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</si>
  <si>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</si>
  <si>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</si>
  <si>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</si>
  <si>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</si>
  <si>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</si>
  <si>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</si>
  <si>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</si>
  <si>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</si>
  <si>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</si>
  <si>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</si>
  <si>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</si>
  <si>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</si>
  <si>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</si>
  <si>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</si>
  <si>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</si>
  <si>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</si>
  <si>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</si>
  <si>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</si>
  <si>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</si>
  <si>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</si>
  <si>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</si>
  <si>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</si>
  <si>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</si>
  <si>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</si>
  <si>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</si>
  <si>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</si>
  <si>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</si>
  <si>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</si>
  <si>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</si>
  <si>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</si>
  <si>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</si>
  <si>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</si>
  <si>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</si>
  <si>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</si>
  <si>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</si>
  <si>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</si>
  <si>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</si>
  <si>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</si>
  <si>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</si>
  <si>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</si>
  <si>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</si>
  <si>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</si>
  <si>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</si>
  <si>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</si>
  <si>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</si>
  <si>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</si>
  <si>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</si>
  <si>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</si>
  <si>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</si>
  <si>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</si>
  <si>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</si>
  <si>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</si>
  <si>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</si>
  <si>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</si>
  <si>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</si>
  <si>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</si>
  <si>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</si>
  <si>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</si>
  <si>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</si>
  <si>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</si>
  <si>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</si>
  <si>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</si>
  <si>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</si>
  <si>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</si>
  <si>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</si>
  <si>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</si>
  <si>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</si>
  <si>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</si>
  <si>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</si>
  <si>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</si>
  <si>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</si>
  <si>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</si>
  <si>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</si>
  <si>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</si>
  <si>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</si>
  <si>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</si>
  <si>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</si>
  <si>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</si>
  <si>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</si>
  <si>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</si>
  <si>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</si>
  <si>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</si>
  <si>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</si>
  <si>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</si>
  <si>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</si>
  <si>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</si>
  <si>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</si>
  <si>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</si>
  <si>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</si>
  <si>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</si>
  <si>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</si>
  <si>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</si>
  <si>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</si>
  <si>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</si>
  <si>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</si>
  <si>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</si>
  <si>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</si>
  <si>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</si>
  <si>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</si>
  <si>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</si>
  <si>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</si>
  <si>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</si>
  <si>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</si>
  <si>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</si>
  <si>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</si>
  <si>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</si>
  <si>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</si>
  <si>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</si>
  <si>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</si>
  <si>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</si>
  <si>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</si>
  <si>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</si>
  <si>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</si>
  <si>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</si>
  <si>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</si>
  <si>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</si>
  <si>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</si>
  <si>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</si>
  <si>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</si>
  <si>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</si>
  <si>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</si>
  <si>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</si>
  <si>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</si>
  <si>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</si>
  <si>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</si>
  <si>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</si>
  <si>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</si>
  <si>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</si>
  <si>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</si>
  <si>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</si>
  <si>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</si>
  <si>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</si>
  <si>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</si>
  <si>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</si>
  <si>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</si>
  <si>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</si>
  <si>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</si>
  <si>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</si>
  <si>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</si>
  <si>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</si>
  <si>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</si>
  <si>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</si>
  <si>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</si>
  <si>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</si>
  <si>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</si>
  <si>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</si>
  <si>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</si>
  <si>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</si>
  <si>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</si>
  <si>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</si>
  <si>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</si>
  <si>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</si>
  <si>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</si>
  <si>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</si>
  <si>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</si>
  <si>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</si>
  <si>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</si>
  <si>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</si>
  <si>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</si>
  <si>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</si>
  <si>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</si>
  <si>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</si>
  <si>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</si>
  <si>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</si>
  <si>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</si>
  <si>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</si>
  <si>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</si>
  <si>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</si>
  <si>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</si>
  <si>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</si>
  <si>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</si>
  <si>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</si>
  <si>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</si>
  <si>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</si>
  <si>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</si>
  <si>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</si>
  <si>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</si>
  <si>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</si>
  <si>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</si>
  <si>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</si>
  <si>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</si>
  <si>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</si>
  <si>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</si>
  <si>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</si>
  <si>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</si>
  <si>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</si>
  <si>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</si>
  <si>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</si>
  <si>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</si>
  <si>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</si>
  <si>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</si>
  <si>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</si>
  <si>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</si>
  <si>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</si>
  <si>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</si>
  <si>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</si>
  <si>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</si>
  <si>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</si>
  <si>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</si>
  <si>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</si>
  <si>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</si>
  <si>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</si>
  <si>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</si>
  <si>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</si>
  <si>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</si>
  <si>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</si>
  <si>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</si>
  <si>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</si>
  <si>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</si>
  <si>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</si>
  <si>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</si>
  <si>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</si>
  <si>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</si>
  <si>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</si>
  <si>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</si>
  <si>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</si>
  <si>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</si>
  <si>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</si>
  <si>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</si>
  <si>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</si>
  <si>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</si>
  <si>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</si>
  <si>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</si>
  <si>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</si>
  <si>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</si>
  <si>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</si>
  <si>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</si>
  <si>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</si>
  <si>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</si>
  <si>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</si>
  <si>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</si>
  <si>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</si>
  <si>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</si>
  <si>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</si>
  <si>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</si>
  <si>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</si>
  <si>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</si>
  <si>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</si>
  <si>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</si>
  <si>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</si>
  <si>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</si>
  <si>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</si>
  <si>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</si>
  <si>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</si>
  <si>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</si>
  <si>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</si>
  <si>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</si>
  <si>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</si>
  <si>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</si>
  <si>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</si>
  <si>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</si>
  <si>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</si>
  <si>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</si>
  <si>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</si>
  <si>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</si>
  <si>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</si>
  <si>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</si>
  <si>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</si>
  <si>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</si>
  <si>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</si>
  <si>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</si>
  <si>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</si>
  <si>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</si>
  <si>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</si>
  <si>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</si>
  <si>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</si>
  <si>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</si>
  <si>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</si>
  <si>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</si>
  <si>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</si>
  <si>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</si>
  <si>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</si>
  <si>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</si>
  <si>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</si>
  <si>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</si>
  <si>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</si>
  <si>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</si>
  <si>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</si>
  <si>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</si>
  <si>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</si>
  <si>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</si>
  <si>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</si>
  <si>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</si>
  <si>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</si>
  <si>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</si>
  <si>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</si>
  <si>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</si>
  <si>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</si>
  <si>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</si>
  <si>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</si>
  <si>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</si>
  <si>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</si>
  <si>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</si>
  <si>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</si>
  <si>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</si>
  <si>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</si>
  <si>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</si>
  <si>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</si>
  <si>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</si>
  <si>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</si>
  <si>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</si>
  <si>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</si>
  <si>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</si>
  <si>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</si>
  <si>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</si>
  <si>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</si>
  <si>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</si>
  <si>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</si>
  <si>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</si>
  <si>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</si>
  <si>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</si>
  <si>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</si>
  <si>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</si>
  <si>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</si>
  <si>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</si>
  <si>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</si>
  <si>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</si>
  <si>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</si>
  <si>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</si>
  <si>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</si>
  <si>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</si>
  <si>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</si>
  <si>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</si>
  <si>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</si>
  <si>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</si>
  <si>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</si>
  <si>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</si>
  <si>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</si>
  <si>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</si>
  <si>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</si>
  <si>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</si>
  <si>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</si>
  <si>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</si>
  <si>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</si>
  <si>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</si>
  <si>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</si>
  <si>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</si>
  <si>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</si>
  <si>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</si>
  <si>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</si>
  <si>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</si>
  <si>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</si>
  <si>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</si>
  <si>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</si>
  <si>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</si>
  <si>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</si>
  <si>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</si>
  <si>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</si>
  <si>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</si>
  <si>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</si>
  <si>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</si>
  <si>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</si>
  <si>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</si>
  <si>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</si>
  <si>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</si>
  <si>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</si>
  <si>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</si>
  <si>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</si>
  <si>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</si>
  <si>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</si>
  <si>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</si>
  <si>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</si>
  <si>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</si>
  <si>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</si>
  <si>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</si>
  <si>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</si>
  <si>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</si>
  <si>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</si>
  <si>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</si>
  <si>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</si>
  <si>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</si>
  <si>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</si>
  <si>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</si>
  <si>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</si>
  <si>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</si>
  <si>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</si>
  <si>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</si>
  <si>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</si>
  <si>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</si>
  <si>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</si>
  <si>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</si>
  <si>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</si>
  <si>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</si>
  <si>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</si>
  <si>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</si>
  <si>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</si>
  <si>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</si>
  <si>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</si>
  <si>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</si>
  <si>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</si>
  <si>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</si>
  <si>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</si>
  <si>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</si>
  <si>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</si>
  <si>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</si>
  <si>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</si>
  <si>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</si>
  <si>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</si>
  <si>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</si>
  <si>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</si>
  <si>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</si>
  <si>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</si>
  <si>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</si>
  <si>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</si>
  <si>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</si>
  <si>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</si>
  <si>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</si>
  <si>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</si>
  <si>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</si>
  <si>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</si>
  <si>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</si>
  <si>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</si>
  <si>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</si>
  <si>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</si>
  <si>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</si>
  <si>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</si>
  <si>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</si>
  <si>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</si>
  <si>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</si>
  <si>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</si>
  <si>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</si>
  <si>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</si>
  <si>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</si>
  <si>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</si>
  <si>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</si>
  <si>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</si>
  <si>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</si>
  <si>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</si>
  <si>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</si>
  <si>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</si>
  <si>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</si>
  <si>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</si>
  <si>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</si>
  <si>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</si>
  <si>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</si>
  <si>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</si>
  <si>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</si>
  <si>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</si>
  <si>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</si>
  <si>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</si>
  <si>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</si>
  <si>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</si>
  <si>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</si>
  <si>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</si>
  <si>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</si>
  <si>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</si>
  <si>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</si>
  <si>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</si>
  <si>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</si>
  <si>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</si>
  <si>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</si>
  <si>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</si>
  <si>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</si>
  <si>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</si>
  <si>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</si>
  <si>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</si>
  <si>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</si>
  <si>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</si>
  <si>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</si>
  <si>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</si>
  <si>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</si>
  <si>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</si>
  <si>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</si>
  <si>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</si>
  <si>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</si>
  <si>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</si>
  <si>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</si>
  <si>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</si>
  <si>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</si>
  <si>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</si>
  <si>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</si>
  <si>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</si>
  <si>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</si>
  <si>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</si>
  <si>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</si>
  <si>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</si>
  <si>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</si>
  <si>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</si>
  <si>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</si>
  <si>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</si>
  <si>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</si>
  <si>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</si>
  <si>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</si>
  <si>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</si>
  <si>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</si>
  <si>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</si>
  <si>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</si>
  <si>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</si>
  <si>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</si>
  <si>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</si>
  <si>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</si>
  <si>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</si>
  <si>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</si>
  <si>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</si>
  <si>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</si>
  <si>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</si>
  <si>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</si>
  <si>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</si>
  <si>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</si>
  <si>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</si>
  <si>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</si>
  <si>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</si>
  <si>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</si>
  <si>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</si>
  <si>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</si>
  <si>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</si>
  <si>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</si>
  <si>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</si>
  <si>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</si>
  <si>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</si>
  <si>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</si>
  <si>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</si>
  <si>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</si>
  <si>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</si>
  <si>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</si>
  <si>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</si>
  <si>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</si>
  <si>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</si>
  <si>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</si>
  <si>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</si>
  <si>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</si>
  <si>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</si>
  <si>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</si>
  <si>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</si>
  <si>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</si>
  <si>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</si>
  <si>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</si>
  <si>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</si>
  <si>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</si>
  <si>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</si>
  <si>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</si>
  <si>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</si>
  <si>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</si>
  <si>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</si>
  <si>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</si>
  <si>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</si>
  <si>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</si>
  <si>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</si>
  <si>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</si>
  <si>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</si>
  <si>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</si>
  <si>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</si>
  <si>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</si>
  <si>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</si>
  <si>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</si>
  <si>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</si>
  <si>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</si>
  <si>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</si>
  <si>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</si>
  <si>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</si>
  <si>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</si>
  <si>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</si>
  <si>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</si>
  <si>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</si>
  <si>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</si>
  <si>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</si>
  <si>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</si>
  <si>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</si>
  <si>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</si>
  <si>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</si>
  <si>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</si>
  <si>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</si>
  <si>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</si>
  <si>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</si>
  <si>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</si>
  <si>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</si>
  <si>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</si>
  <si>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</si>
  <si>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</si>
  <si>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</si>
  <si>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</si>
  <si>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</si>
  <si>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</si>
  <si>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</si>
  <si>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</si>
  <si>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</si>
  <si>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</si>
  <si>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</si>
  <si>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</si>
  <si>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</si>
  <si>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</si>
  <si>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</si>
  <si>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</si>
  <si>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</si>
  <si>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</si>
  <si>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</si>
  <si>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</si>
  <si>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</si>
  <si>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</si>
  <si>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</si>
  <si>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</si>
  <si>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</si>
  <si>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</si>
  <si>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</si>
  <si>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</si>
  <si>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</si>
  <si>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</si>
  <si>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</si>
  <si>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</si>
  <si>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</si>
  <si>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</si>
  <si>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</si>
  <si>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</si>
  <si>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</si>
  <si>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</si>
  <si>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</si>
  <si>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</si>
  <si>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</si>
  <si>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</si>
  <si>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</si>
  <si>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</si>
  <si>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</si>
  <si>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</si>
  <si>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</si>
  <si>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</si>
  <si>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</si>
  <si>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</si>
  <si>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</si>
  <si>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</si>
  <si>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</si>
  <si>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</si>
  <si>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</si>
  <si>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</si>
  <si>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</si>
  <si>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</si>
  <si>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</si>
  <si>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</si>
  <si>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</si>
  <si>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</si>
  <si>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</si>
  <si>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</si>
  <si>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</si>
  <si>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</si>
  <si>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</si>
  <si>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</si>
  <si>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</si>
  <si>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</si>
  <si>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</si>
  <si>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</si>
  <si>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</si>
  <si>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</si>
  <si>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</si>
  <si>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</si>
  <si>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</si>
  <si>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</si>
  <si>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</si>
  <si>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</si>
  <si>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</si>
  <si>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</si>
  <si>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</si>
  <si>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</si>
  <si>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</si>
  <si>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</si>
  <si>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</si>
  <si>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</si>
  <si>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</si>
  <si>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</si>
  <si>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</si>
  <si>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</si>
  <si>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</si>
  <si>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</si>
  <si>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</si>
  <si>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</si>
  <si>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</si>
  <si>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</si>
  <si>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</si>
  <si>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</si>
  <si>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</si>
  <si>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</si>
  <si>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</si>
  <si>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</si>
  <si>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</si>
  <si>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</si>
  <si>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</si>
  <si>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</si>
  <si>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</si>
  <si>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</si>
  <si>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</si>
  <si>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</si>
  <si>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</si>
  <si>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</si>
  <si>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</si>
  <si>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</si>
  <si>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</si>
  <si>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</si>
  <si>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</si>
  <si>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</si>
  <si>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</si>
  <si>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</si>
  <si>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</si>
  <si>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</si>
  <si>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</si>
  <si>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</si>
  <si>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</si>
  <si>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</si>
  <si>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</si>
  <si>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</si>
  <si>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</si>
  <si>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</si>
  <si>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</si>
  <si>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</si>
  <si>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</si>
  <si>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</si>
  <si>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</si>
  <si>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</si>
  <si>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</si>
  <si>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</si>
  <si>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</si>
  <si>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</si>
  <si>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</si>
  <si>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</si>
  <si>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</si>
  <si>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</si>
  <si>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</si>
  <si>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</si>
  <si>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</si>
  <si>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</si>
  <si>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</si>
  <si>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</si>
  <si>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</si>
  <si>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</si>
  <si>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</si>
  <si>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</si>
  <si>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</si>
  <si>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</si>
  <si>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</si>
  <si>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</si>
  <si>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</si>
  <si>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</si>
  <si>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</si>
  <si>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</si>
  <si>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</si>
  <si>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</si>
  <si>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</si>
  <si>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</si>
  <si>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</si>
  <si>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</si>
  <si>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</si>
  <si>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</si>
  <si>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</si>
  <si>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</si>
  <si>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</si>
  <si>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</si>
  <si>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</si>
  <si>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</si>
  <si>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</si>
  <si>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</si>
  <si>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</si>
  <si>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</si>
  <si>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</si>
  <si>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</si>
  <si>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</si>
  <si>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</si>
  <si>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</si>
  <si>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</si>
  <si>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</si>
  <si>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</si>
  <si>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</si>
  <si>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</si>
  <si>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</si>
  <si>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</si>
  <si>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</si>
  <si>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</si>
  <si>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</si>
  <si>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</si>
  <si>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</si>
  <si>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</si>
  <si>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</si>
  <si>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</si>
  <si>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</si>
  <si>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</si>
  <si>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</si>
  <si>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</si>
  <si>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</si>
  <si>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</si>
  <si>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</si>
  <si>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</si>
  <si>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</si>
  <si>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</si>
  <si>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</si>
  <si>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</si>
  <si>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</si>
  <si>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</si>
  <si>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</si>
  <si>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</si>
  <si>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</si>
  <si>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</si>
  <si>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</si>
  <si>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</si>
  <si>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</si>
  <si>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</si>
  <si>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</si>
  <si>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</si>
  <si>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</si>
  <si>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</si>
  <si>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</si>
  <si>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</si>
  <si>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</si>
  <si>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</si>
  <si>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</si>
  <si>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</si>
  <si>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</si>
  <si>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</si>
  <si>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</si>
  <si>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</si>
  <si>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</si>
  <si>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</si>
  <si>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</si>
  <si>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</si>
  <si>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</si>
  <si>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</si>
  <si>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</si>
  <si>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</si>
  <si>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</si>
  <si>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</si>
  <si>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</si>
  <si>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</si>
  <si>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</si>
  <si>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</si>
  <si>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</si>
  <si>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</si>
  <si>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</si>
  <si>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</si>
  <si>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</si>
  <si>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</si>
  <si>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</si>
  <si>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</si>
  <si>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</si>
  <si>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</si>
  <si>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</si>
  <si>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</si>
  <si>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</si>
  <si>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</si>
  <si>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</si>
  <si>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</si>
  <si>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</si>
  <si>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</si>
  <si>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</si>
  <si>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</si>
  <si>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</si>
  <si>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</si>
  <si>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</si>
  <si>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</si>
  <si>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</si>
  <si>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</si>
  <si>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</si>
  <si>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</si>
  <si>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</si>
  <si>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</si>
  <si>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</si>
  <si>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</si>
  <si>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</si>
  <si>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</si>
  <si>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</si>
  <si>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</si>
  <si>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</si>
  <si>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</si>
  <si>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</si>
  <si>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</si>
  <si>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</si>
  <si>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</si>
  <si>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</si>
  <si>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</si>
  <si>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</si>
  <si>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</si>
  <si>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</si>
  <si>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</si>
  <si>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</si>
  <si>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</si>
  <si>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</si>
  <si>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</si>
  <si>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</si>
  <si>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</si>
  <si>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</si>
  <si>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</si>
  <si>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</si>
  <si>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</si>
  <si>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</si>
  <si>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</si>
  <si>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</si>
  <si>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</si>
  <si>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</si>
  <si>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</si>
  <si>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</si>
  <si>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</si>
  <si>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</si>
  <si>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</si>
  <si>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</si>
  <si>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</si>
  <si>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</si>
  <si>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</si>
  <si>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</si>
  <si>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</si>
  <si>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</si>
  <si>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</si>
  <si>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</si>
  <si>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</si>
  <si>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</si>
  <si>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</si>
  <si>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</si>
  <si>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</si>
  <si>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</si>
  <si>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</si>
  <si>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</si>
  <si>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</si>
  <si>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</si>
  <si>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</si>
  <si>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</si>
  <si>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</si>
  <si>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</si>
  <si>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</si>
  <si>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</si>
  <si>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</si>
  <si>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</si>
  <si>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</si>
  <si>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</si>
  <si>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</si>
  <si>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</si>
  <si>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</si>
  <si>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</si>
  <si>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</si>
  <si>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</si>
  <si>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</si>
  <si>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</si>
  <si>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</si>
  <si>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</si>
  <si>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</si>
  <si>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</si>
  <si>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</si>
  <si>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</si>
  <si>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</si>
  <si>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</si>
  <si>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</si>
  <si>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</si>
  <si>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</si>
  <si>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</si>
  <si>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</si>
  <si>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</si>
  <si>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</si>
  <si>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</si>
  <si>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</si>
  <si>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</si>
  <si>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</si>
  <si>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</si>
  <si>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</si>
  <si>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</si>
  <si>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</si>
  <si>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</si>
  <si>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</si>
  <si>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</si>
  <si>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</si>
  <si>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</si>
  <si>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</si>
  <si>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</si>
  <si>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</si>
  <si>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</si>
  <si>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</si>
  <si>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</si>
  <si>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</si>
  <si>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</si>
  <si>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</si>
  <si>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</si>
  <si>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</si>
  <si>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</si>
  <si>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</si>
  <si>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</si>
  <si>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</si>
  <si>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</si>
  <si>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</si>
  <si>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</si>
  <si>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</si>
  <si>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</si>
  <si>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</si>
  <si>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</si>
  <si>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</si>
  <si>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</si>
  <si>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</si>
  <si>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</si>
  <si>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</si>
  <si>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</si>
  <si>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</si>
  <si>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</si>
  <si>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</si>
  <si>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</si>
  <si>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</si>
  <si>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</si>
  <si>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</si>
  <si>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</si>
  <si>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</si>
  <si>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</si>
  <si>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</si>
  <si>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</si>
  <si>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</si>
  <si>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</si>
  <si>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</si>
  <si>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</si>
  <si>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</si>
  <si>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</si>
  <si>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</si>
  <si>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</si>
  <si>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</si>
  <si>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</si>
  <si>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</si>
  <si>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</si>
  <si>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</si>
  <si>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</si>
  <si>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</si>
  <si>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</si>
  <si>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</si>
  <si>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</si>
  <si>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</si>
  <si>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</si>
  <si>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</si>
  <si>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</si>
  <si>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</si>
  <si>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</si>
  <si>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</si>
  <si>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</si>
  <si>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</si>
  <si>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</si>
  <si>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</si>
  <si>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</si>
  <si>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</si>
  <si>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</si>
  <si>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</si>
  <si>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</si>
  <si>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</si>
  <si>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</si>
  <si>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</si>
  <si>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</si>
  <si>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</si>
  <si>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</si>
  <si>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</si>
  <si>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</si>
  <si>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</si>
  <si>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</si>
  <si>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</si>
  <si>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</si>
  <si>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</si>
  <si>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</si>
  <si>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</si>
  <si>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</si>
  <si>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</si>
  <si>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</si>
  <si>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</si>
  <si>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</si>
  <si>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</si>
  <si>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</si>
  <si>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</si>
  <si>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</si>
  <si>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</si>
  <si>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</si>
  <si>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</si>
  <si>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</si>
  <si>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</si>
  <si>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</si>
  <si>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</si>
  <si>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</si>
  <si>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</si>
  <si>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</si>
  <si>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</si>
  <si>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</si>
  <si>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</si>
  <si>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</si>
  <si>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</si>
  <si>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</si>
  <si>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</si>
  <si>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</si>
  <si>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</si>
  <si>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</si>
  <si>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</si>
  <si>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</si>
  <si>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</si>
  <si>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</si>
  <si>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</si>
  <si>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</si>
  <si>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</si>
  <si>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</si>
  <si>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</si>
  <si>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</si>
  <si>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</si>
  <si>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</si>
  <si>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</si>
  <si>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</si>
  <si>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</si>
  <si>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</si>
  <si>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</si>
  <si>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</si>
  <si>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</si>
  <si>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</si>
  <si>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</si>
  <si>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</si>
  <si>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</si>
  <si>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</si>
  <si>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</si>
  <si>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</si>
  <si>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</si>
  <si>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</si>
  <si>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</si>
  <si>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</si>
  <si>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</si>
  <si>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</si>
  <si>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</si>
  <si>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</si>
  <si>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</si>
  <si>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</si>
  <si>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</si>
  <si>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</si>
  <si>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</si>
  <si>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</si>
  <si>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</si>
  <si>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</si>
  <si>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</si>
  <si>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</si>
  <si>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</si>
  <si>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</si>
  <si>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</si>
  <si>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</si>
  <si>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</si>
  <si>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</si>
  <si>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</si>
  <si>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</si>
  <si>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</si>
  <si>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</si>
  <si>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</si>
  <si>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</si>
  <si>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</si>
  <si>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</si>
  <si>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</si>
  <si>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</si>
  <si>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</si>
  <si>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</si>
  <si>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</si>
  <si>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</si>
  <si>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</si>
  <si>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</si>
  <si>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</si>
  <si>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</si>
  <si>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</si>
  <si>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</si>
  <si>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</si>
  <si>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</si>
  <si>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</si>
  <si>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</si>
  <si>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</si>
  <si>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</si>
  <si>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</si>
  <si>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</si>
  <si>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</si>
  <si>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</si>
  <si>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</si>
  <si>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</si>
  <si>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</si>
  <si>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</si>
  <si>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</si>
  <si>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</si>
  <si>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</si>
  <si>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</si>
  <si>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</si>
  <si>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</si>
  <si>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</si>
  <si>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</si>
  <si>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</si>
  <si>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</si>
  <si>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</si>
  <si>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</si>
  <si>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</si>
  <si>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</si>
  <si>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</si>
  <si>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</si>
  <si>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</si>
  <si>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</si>
  <si>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</si>
  <si>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</si>
  <si>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</si>
  <si>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</si>
  <si>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</si>
  <si>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</si>
  <si>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</si>
  <si>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</si>
  <si>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</si>
  <si>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</si>
  <si>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</si>
  <si>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</si>
  <si>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</si>
  <si>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</si>
  <si>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</si>
  <si>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</si>
  <si>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</si>
  <si>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</si>
  <si>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</si>
  <si>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</si>
  <si>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</si>
  <si>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</si>
  <si>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</si>
  <si>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</si>
  <si>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</si>
  <si>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</si>
  <si>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</si>
  <si>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</si>
  <si>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</si>
  <si>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</si>
  <si>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</si>
  <si>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</si>
  <si>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</si>
  <si>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</si>
  <si>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</si>
  <si>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</si>
  <si>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</si>
  <si>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</si>
  <si>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</si>
  <si>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</si>
  <si>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</si>
  <si>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</si>
  <si>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</si>
  <si>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</si>
  <si>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</si>
  <si>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</si>
  <si>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</si>
  <si>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</si>
  <si>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</si>
  <si>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</si>
  <si>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</si>
  <si>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</si>
  <si>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</si>
  <si>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</si>
  <si>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</si>
  <si>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</si>
  <si>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</si>
  <si>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</si>
  <si>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</si>
  <si>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</si>
  <si>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</si>
  <si>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</si>
  <si>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</si>
  <si>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</si>
  <si>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</si>
  <si>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</si>
  <si>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</si>
  <si>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</si>
  <si>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</si>
  <si>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</si>
  <si>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</si>
  <si>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</si>
  <si>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</si>
  <si>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</si>
  <si>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</si>
  <si>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</si>
  <si>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</si>
  <si>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</si>
  <si>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</si>
  <si>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</si>
  <si>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</si>
  <si>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</si>
  <si>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</si>
  <si>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</si>
  <si>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</si>
  <si>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</si>
  <si>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</si>
  <si>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</si>
  <si>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</si>
  <si>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</si>
  <si>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</si>
  <si>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</si>
  <si>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</si>
  <si>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</si>
  <si>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</si>
  <si>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</si>
  <si>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</si>
  <si>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</si>
  <si>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</si>
  <si>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</si>
  <si>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</si>
  <si>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</si>
  <si>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</si>
  <si>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</si>
  <si>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</si>
  <si>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</si>
  <si>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</si>
  <si>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</si>
  <si>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</si>
  <si>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</si>
  <si>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</si>
  <si>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</si>
  <si>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</si>
  <si>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</si>
  <si>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</si>
  <si>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</si>
  <si>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</si>
  <si>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</si>
  <si>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</si>
  <si>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</si>
  <si>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</si>
  <si>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</si>
  <si>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</si>
  <si>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</si>
  <si>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</si>
  <si>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</si>
  <si>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</si>
  <si>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</si>
  <si>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</si>
  <si>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</si>
  <si>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</si>
  <si>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</si>
  <si>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</si>
  <si>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</si>
  <si>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</si>
  <si>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</si>
  <si>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</si>
  <si>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</si>
  <si>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</si>
  <si>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</si>
  <si>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</si>
  <si>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</si>
  <si>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</si>
  <si>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</si>
  <si>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</si>
  <si>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</si>
  <si>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</si>
  <si>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</si>
  <si>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</si>
  <si>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</si>
  <si>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</si>
  <si>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</si>
  <si>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</si>
  <si>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</si>
  <si>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</si>
  <si>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</si>
  <si>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</si>
  <si>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</si>
  <si>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</si>
  <si>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</si>
  <si>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</si>
  <si>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</si>
  <si>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</si>
  <si>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</si>
  <si>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</si>
  <si>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</si>
  <si>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</si>
  <si>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</si>
  <si>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</si>
  <si>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</si>
  <si>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</si>
  <si>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</si>
  <si>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</si>
  <si>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</si>
  <si>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</si>
  <si>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</si>
  <si>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</si>
  <si>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</si>
  <si>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</si>
  <si>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</si>
  <si>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</si>
  <si>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</si>
  <si>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</si>
  <si>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</si>
  <si>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</si>
  <si>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</si>
  <si>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</si>
  <si>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</si>
  <si>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</si>
  <si>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</si>
  <si>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</si>
  <si>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</si>
  <si>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</si>
  <si>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</si>
  <si>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</si>
  <si>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</si>
  <si>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</si>
  <si>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</si>
  <si>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</si>
  <si>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</si>
  <si>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</si>
  <si>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</si>
  <si>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</si>
  <si>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</si>
  <si>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</si>
  <si>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</si>
  <si>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</si>
  <si>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</si>
  <si>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</si>
  <si>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</si>
  <si>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</si>
  <si>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</si>
  <si>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</si>
  <si>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</si>
  <si>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</si>
  <si>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</si>
  <si>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</si>
  <si>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</si>
  <si>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</si>
  <si>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</si>
  <si>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</si>
  <si>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</si>
  <si>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</si>
  <si>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</si>
  <si>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</si>
  <si>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</si>
  <si>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</si>
  <si>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</si>
  <si>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</si>
  <si>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</si>
  <si>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</si>
  <si>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</si>
  <si>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</si>
  <si>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</si>
  <si>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</si>
  <si>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</si>
  <si>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</si>
  <si>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</si>
  <si>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</si>
  <si>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</si>
  <si>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</si>
  <si>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</si>
  <si>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</si>
  <si>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</si>
  <si>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</si>
  <si>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</si>
  <si>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</si>
  <si>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</si>
  <si>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</si>
  <si>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</si>
  <si>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</si>
  <si>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</si>
  <si>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</si>
  <si>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</si>
  <si>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</si>
  <si>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</si>
  <si>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</si>
  <si>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</si>
  <si>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</si>
  <si>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</si>
  <si>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</si>
  <si>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</si>
  <si>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</si>
  <si>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</si>
  <si>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</si>
  <si>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</si>
  <si>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</si>
  <si>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</si>
  <si>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</si>
  <si>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</si>
  <si>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</si>
  <si>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</si>
  <si>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</si>
  <si>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</si>
  <si>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</si>
  <si>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</si>
  <si>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</si>
  <si>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</si>
  <si>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</si>
  <si>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</si>
  <si>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</si>
  <si>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</si>
  <si>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</si>
  <si>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</si>
  <si>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</si>
  <si>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</si>
  <si>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</si>
  <si>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</si>
  <si>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</si>
  <si>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</si>
  <si>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</si>
  <si>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</si>
  <si>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</si>
  <si>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</si>
  <si>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</si>
  <si>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</si>
  <si>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</si>
  <si>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</si>
  <si>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</si>
  <si>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</si>
  <si>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</si>
  <si>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</si>
  <si>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</si>
  <si>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</si>
  <si>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</si>
  <si>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</si>
  <si>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</si>
  <si>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</si>
  <si>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</si>
  <si>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</si>
  <si>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</si>
  <si>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</si>
  <si>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</si>
  <si>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</si>
  <si>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</si>
  <si>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</si>
  <si>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</si>
  <si>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</si>
  <si>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</si>
  <si>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</si>
  <si>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</si>
  <si>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</si>
  <si>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</si>
  <si>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</si>
  <si>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</si>
  <si>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</si>
  <si>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</si>
  <si>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</si>
  <si>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</si>
  <si>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</si>
  <si>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</si>
  <si>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</si>
  <si>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</si>
  <si>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</si>
  <si>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</si>
  <si>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</si>
  <si>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</si>
  <si>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</si>
  <si>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</si>
  <si>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</si>
  <si>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</si>
  <si>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</si>
  <si>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</si>
  <si>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</si>
  <si>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</si>
  <si>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</si>
  <si>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</si>
  <si>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</si>
  <si>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</si>
  <si>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</si>
  <si>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</si>
  <si>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</si>
  <si>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</si>
  <si>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</si>
  <si>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</si>
  <si>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</si>
  <si>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</si>
  <si>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</si>
  <si>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</si>
  <si>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</si>
  <si>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</si>
  <si>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</si>
  <si>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</si>
  <si>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</si>
  <si>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</si>
  <si>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</si>
  <si>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</si>
  <si>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</si>
  <si>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</si>
  <si>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</si>
  <si>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</si>
  <si>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</si>
  <si>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</si>
  <si>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</si>
  <si>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</si>
  <si>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</si>
  <si>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</si>
  <si>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</si>
  <si>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</si>
  <si>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</si>
  <si>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</si>
  <si>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</si>
  <si>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</si>
  <si>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</si>
  <si>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</si>
  <si>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</si>
  <si>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</si>
  <si>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</si>
  <si>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</si>
  <si>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</si>
  <si>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</si>
  <si>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</si>
  <si>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</si>
  <si>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</si>
  <si>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</si>
  <si>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</si>
  <si>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</si>
  <si>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</si>
  <si>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</si>
  <si>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</si>
  <si>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</si>
  <si>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</si>
  <si>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</si>
  <si>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</si>
  <si>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</si>
  <si>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</si>
  <si>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</si>
  <si>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</si>
  <si>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</si>
  <si>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</si>
  <si>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</si>
  <si>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</si>
  <si>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</si>
  <si>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</si>
  <si>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</si>
  <si>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</si>
  <si>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</si>
  <si>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</si>
  <si>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</si>
  <si>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</si>
  <si>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</si>
  <si>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</si>
  <si>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</si>
  <si>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</si>
  <si>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</si>
  <si>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</si>
  <si>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</si>
  <si>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</si>
  <si>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</si>
  <si>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</si>
  <si>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</si>
  <si>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</si>
  <si>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</si>
  <si>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</si>
  <si>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</si>
  <si>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</si>
  <si>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</si>
  <si>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</si>
  <si>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</si>
  <si>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</si>
  <si>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</si>
  <si>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</si>
  <si>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</si>
  <si>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</si>
  <si>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</si>
  <si>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</si>
  <si>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</si>
  <si>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</si>
  <si>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</si>
  <si>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</si>
  <si>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</si>
  <si>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</si>
  <si>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</si>
  <si>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</si>
  <si>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</si>
  <si>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</si>
  <si>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</si>
  <si>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</si>
  <si>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</si>
  <si>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</si>
  <si>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</si>
  <si>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</si>
  <si>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</si>
  <si>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</si>
  <si>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</si>
  <si>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</si>
  <si>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</si>
  <si>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</si>
  <si>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</si>
  <si>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</si>
  <si>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</si>
  <si>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</si>
  <si>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</si>
  <si>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</si>
  <si>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</si>
  <si>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</si>
  <si>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</si>
  <si>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</si>
  <si>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</si>
  <si>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</si>
  <si>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</si>
  <si>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</si>
  <si>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</si>
  <si>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</si>
  <si>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</si>
  <si>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</si>
  <si>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</si>
  <si>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</si>
  <si>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</si>
  <si>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</si>
  <si>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</si>
  <si>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</si>
  <si>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</si>
  <si>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</si>
  <si>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</si>
  <si>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</si>
  <si>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</si>
  <si>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</si>
  <si>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</si>
  <si>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</si>
  <si>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</si>
  <si>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</si>
  <si>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</si>
  <si>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</si>
  <si>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</si>
  <si>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</si>
  <si>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</si>
  <si>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</si>
  <si>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</si>
  <si>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</si>
  <si>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</si>
  <si>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</si>
  <si>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</si>
  <si>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</si>
  <si>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</si>
  <si>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</si>
  <si>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</si>
  <si>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</si>
  <si>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</si>
  <si>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</si>
  <si>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</si>
  <si>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</si>
  <si>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</si>
  <si>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</si>
  <si>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</si>
  <si>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</si>
  <si>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</si>
  <si>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</si>
  <si>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</si>
  <si>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</si>
  <si>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</si>
  <si>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</si>
  <si>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</si>
  <si>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</si>
  <si>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</si>
  <si>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</si>
  <si>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</si>
  <si>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</si>
  <si>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</si>
  <si>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</si>
  <si>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</si>
  <si>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</si>
  <si>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</si>
  <si>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</si>
  <si>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</si>
  <si>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</si>
  <si>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</si>
  <si>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</si>
  <si>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</si>
  <si>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</si>
  <si>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</si>
  <si>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</si>
  <si>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</si>
  <si>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</si>
  <si>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</si>
  <si>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</si>
  <si>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</si>
  <si>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</si>
  <si>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</si>
  <si>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</si>
  <si>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</si>
  <si>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</si>
  <si>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</si>
  <si>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</si>
  <si>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</si>
  <si>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</si>
  <si>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</si>
  <si>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</si>
  <si>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</si>
  <si>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</si>
  <si>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</si>
  <si>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</si>
  <si>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</si>
  <si>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</si>
  <si>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</si>
  <si>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</si>
  <si>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</si>
  <si>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</si>
  <si>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</si>
  <si>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</si>
  <si>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</si>
  <si>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</si>
  <si>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</si>
  <si>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</si>
  <si>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</si>
  <si>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</si>
  <si>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</si>
  <si>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</si>
  <si>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</si>
  <si>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</si>
  <si>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</si>
  <si>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</si>
  <si>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</si>
  <si>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</si>
  <si>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</si>
  <si>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</si>
  <si>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</si>
  <si>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</si>
  <si>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</si>
  <si>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</si>
  <si>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</si>
  <si>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</si>
  <si>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</si>
  <si>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</si>
  <si>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</si>
  <si>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</si>
  <si>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</si>
  <si>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</si>
  <si>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</si>
  <si>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</si>
  <si>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</si>
  <si>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</si>
  <si>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</si>
  <si>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</si>
  <si>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</si>
  <si>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</si>
  <si>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</si>
  <si>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</si>
  <si>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</si>
  <si>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</si>
  <si>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</si>
  <si>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</si>
  <si>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</si>
  <si>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</si>
  <si>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</si>
  <si>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</si>
  <si>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</si>
  <si>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</si>
  <si>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</si>
  <si>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</si>
  <si>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</si>
  <si>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</si>
  <si>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</si>
  <si>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</si>
  <si>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</si>
  <si>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</si>
  <si>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</si>
  <si>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</si>
  <si>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</si>
  <si>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</si>
  <si>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</si>
  <si>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</si>
  <si>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</si>
  <si>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</si>
  <si>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</si>
  <si>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</si>
  <si>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</si>
  <si>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</si>
  <si>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</si>
  <si>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</si>
  <si>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</si>
  <si>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</si>
  <si>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</si>
  <si>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</si>
  <si>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</si>
  <si>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</si>
  <si>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</si>
  <si>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</si>
  <si>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</si>
  <si>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</si>
  <si>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</si>
  <si>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</si>
  <si>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</si>
  <si>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</si>
  <si>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</si>
  <si>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</si>
  <si>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</si>
  <si>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</si>
  <si>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</si>
  <si>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</si>
  <si>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</si>
  <si>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</si>
  <si>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</si>
  <si>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</si>
  <si>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</si>
  <si>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</si>
  <si>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</si>
  <si>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</si>
  <si>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</si>
  <si>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</si>
  <si>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</si>
  <si>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</si>
  <si>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</si>
  <si>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</si>
  <si>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</si>
  <si>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</si>
  <si>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</si>
  <si>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</si>
  <si>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</si>
  <si>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</si>
  <si>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</si>
  <si>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</si>
  <si>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</si>
  <si>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</si>
  <si>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</si>
  <si>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</si>
  <si>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</si>
  <si>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</si>
  <si>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</si>
  <si>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</si>
  <si>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</si>
  <si>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</si>
  <si>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</si>
  <si>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</si>
  <si>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</si>
  <si>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</si>
  <si>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</si>
  <si>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</si>
  <si>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</si>
  <si>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</si>
  <si>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</si>
  <si>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</si>
  <si>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</si>
  <si>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</si>
  <si>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</si>
  <si>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</si>
  <si>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</si>
  <si>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</si>
  <si>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</si>
  <si>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</si>
  <si>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</si>
  <si>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</si>
  <si>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</si>
  <si>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</si>
  <si>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</si>
  <si>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</si>
  <si>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</si>
  <si>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</si>
  <si>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</si>
  <si>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</si>
  <si>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</si>
  <si>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</si>
  <si>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</si>
  <si>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</si>
  <si>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</si>
  <si>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</si>
  <si>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</si>
  <si>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</si>
  <si>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</si>
  <si>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</si>
  <si>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</si>
  <si>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</si>
  <si>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</si>
  <si>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</si>
  <si>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</si>
  <si>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</si>
  <si>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</si>
  <si>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</si>
  <si>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</si>
  <si>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</si>
  <si>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</si>
  <si>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</si>
  <si>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</si>
  <si>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</si>
  <si>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</si>
  <si>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</si>
  <si>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</si>
  <si>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</si>
  <si>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</si>
  <si>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</si>
  <si>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</si>
  <si>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</si>
  <si>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</si>
  <si>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</si>
  <si>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</si>
  <si>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</si>
  <si>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</si>
  <si>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</si>
  <si>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</si>
  <si>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</si>
  <si>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</si>
  <si>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</si>
  <si>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</si>
  <si>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</si>
  <si>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</si>
  <si>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</si>
  <si>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</si>
  <si>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</si>
  <si>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</si>
  <si>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</si>
  <si>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</si>
  <si>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</si>
  <si>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</si>
  <si>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</si>
  <si>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</si>
  <si>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</si>
  <si>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</si>
  <si>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</si>
  <si>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</si>
  <si>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</si>
  <si>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</si>
  <si>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</si>
  <si>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</si>
  <si>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</si>
  <si>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</si>
  <si>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</si>
  <si>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</si>
  <si>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</si>
  <si>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</si>
  <si>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</si>
  <si>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</si>
  <si>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</si>
  <si>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</si>
  <si>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</si>
  <si>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</si>
  <si>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</si>
  <si>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</si>
  <si>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</si>
  <si>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</si>
  <si>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</si>
  <si>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</si>
  <si>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</si>
  <si>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</si>
  <si>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</si>
  <si>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</si>
  <si>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</si>
  <si>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</si>
  <si>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</si>
  <si>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</si>
  <si>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</si>
  <si>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</si>
  <si>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</si>
  <si>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</si>
  <si>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</si>
  <si>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</si>
  <si>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</si>
  <si>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</si>
  <si>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</si>
  <si>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</si>
  <si>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</si>
  <si>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</si>
  <si>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</si>
  <si>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</si>
  <si>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</si>
  <si>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</si>
  <si>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</si>
  <si>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</si>
  <si>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</si>
  <si>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</si>
  <si>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</si>
  <si>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</si>
  <si>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</si>
  <si>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</si>
  <si>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</si>
  <si>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</si>
  <si>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</si>
  <si>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</si>
  <si>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</si>
  <si>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</si>
  <si>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</si>
  <si>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</si>
  <si>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</si>
  <si>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</si>
  <si>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</si>
  <si>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</si>
  <si>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</si>
  <si>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</si>
  <si>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</si>
  <si>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</si>
  <si>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</si>
  <si>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</si>
  <si>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</si>
  <si>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</si>
  <si>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</si>
  <si>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</si>
  <si>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</si>
  <si>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</si>
  <si>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</si>
  <si>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</si>
  <si>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</si>
  <si>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</si>
  <si>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</si>
  <si>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</si>
  <si>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</si>
  <si>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</si>
  <si>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</si>
  <si>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</si>
  <si>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</si>
  <si>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</si>
  <si>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</si>
  <si>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</si>
  <si>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</si>
  <si>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</si>
  <si>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</si>
  <si>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</si>
  <si>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</si>
  <si>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</si>
  <si>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</si>
  <si>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</si>
  <si>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</si>
  <si>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</si>
  <si>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</si>
  <si>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</si>
  <si>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</si>
  <si>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</si>
  <si>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</si>
  <si>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</si>
  <si>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</si>
  <si>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</si>
  <si>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</si>
  <si>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</si>
  <si>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</si>
  <si>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</si>
  <si>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</si>
  <si>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</si>
  <si>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</si>
  <si>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</si>
  <si>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</si>
  <si>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</si>
  <si>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</si>
  <si>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</si>
  <si>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</si>
  <si>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</si>
  <si>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</si>
  <si>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</si>
  <si>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</si>
  <si>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</si>
  <si>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</si>
  <si>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</si>
  <si>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</si>
  <si>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</si>
  <si>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</si>
  <si>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</si>
  <si>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</si>
  <si>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</si>
  <si>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</si>
  <si>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</si>
  <si>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</si>
  <si>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</si>
  <si>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</si>
  <si>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</si>
  <si>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</si>
  <si>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</si>
  <si>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</si>
  <si>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</si>
  <si>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</si>
  <si>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</si>
  <si>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</si>
  <si>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</si>
  <si>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</si>
  <si>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</si>
  <si>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</si>
  <si>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</si>
  <si>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</si>
  <si>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</si>
  <si>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</si>
  <si>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</si>
  <si>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</si>
  <si>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</si>
  <si>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</si>
  <si>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</si>
  <si>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</si>
  <si>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</si>
  <si>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</si>
  <si>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</si>
  <si>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</si>
  <si>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</si>
  <si>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</si>
  <si>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</si>
  <si>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</si>
  <si>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</si>
  <si>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</si>
  <si>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</si>
  <si>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</si>
  <si>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</si>
  <si>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</si>
  <si>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</si>
  <si>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</si>
  <si>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</si>
  <si>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</si>
  <si>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</si>
  <si>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</si>
  <si>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</si>
  <si>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</si>
  <si>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</si>
  <si>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</si>
  <si>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</si>
  <si>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</si>
  <si>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</si>
  <si>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</si>
  <si>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</si>
  <si>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</si>
  <si>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</si>
  <si>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</si>
  <si>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</si>
  <si>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</si>
  <si>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</si>
  <si>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</si>
  <si>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</si>
  <si>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</si>
  <si>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</si>
  <si>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</si>
  <si>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</si>
  <si>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</si>
  <si>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</si>
  <si>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</si>
  <si>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</si>
  <si>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</si>
  <si>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</si>
  <si>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</si>
  <si>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</si>
  <si>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</si>
  <si>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</si>
  <si>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</si>
  <si>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</si>
  <si>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</si>
  <si>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</si>
  <si>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</si>
  <si>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</si>
  <si>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</si>
  <si>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</si>
  <si>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</si>
  <si>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</si>
  <si>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</si>
  <si>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</si>
  <si>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</si>
  <si>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</si>
  <si>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</si>
  <si>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</si>
  <si>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</si>
  <si>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</si>
  <si>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</si>
  <si>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</si>
  <si>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</si>
  <si>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</si>
  <si>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</si>
  <si>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</si>
  <si>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</si>
  <si>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</si>
  <si>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</si>
  <si>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</si>
  <si>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</si>
  <si>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</si>
  <si>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</si>
  <si>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</si>
  <si>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</si>
  <si>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</si>
  <si>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</si>
  <si>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</si>
  <si>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</si>
  <si>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</si>
  <si>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</si>
  <si>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</si>
  <si>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</si>
  <si>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</si>
  <si>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</si>
  <si>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</si>
  <si>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</si>
  <si>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</si>
  <si>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</si>
  <si>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</si>
  <si>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</si>
  <si>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</si>
  <si>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</si>
  <si>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</si>
  <si>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</si>
  <si>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</si>
  <si>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</si>
  <si>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</si>
  <si>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</si>
  <si>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</si>
  <si>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</si>
  <si>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</si>
  <si>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</si>
  <si>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</si>
  <si>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</si>
  <si>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</si>
  <si>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</si>
  <si>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</si>
  <si>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</si>
  <si>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</si>
  <si>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</si>
  <si>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</si>
  <si>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</si>
  <si>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</si>
  <si>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</si>
  <si>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</si>
  <si>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</si>
  <si>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</si>
  <si>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</si>
  <si>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</si>
  <si>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</si>
  <si>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</si>
  <si>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</si>
  <si>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</si>
  <si>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</si>
  <si>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</si>
  <si>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</si>
  <si>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</si>
  <si>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</si>
  <si>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</si>
  <si>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</si>
  <si>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</si>
  <si>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</si>
  <si>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</si>
  <si>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</si>
  <si>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</si>
  <si>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</si>
  <si>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</si>
  <si>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</si>
  <si>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</si>
  <si>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</si>
  <si>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</si>
  <si>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</si>
  <si>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</si>
  <si>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</si>
  <si>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</si>
  <si>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</si>
  <si>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</si>
  <si>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</si>
  <si>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</si>
  <si>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</si>
  <si>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</si>
  <si>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</si>
  <si>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</si>
  <si>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</si>
  <si>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</si>
  <si>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</si>
  <si>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</si>
  <si>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</si>
  <si>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</si>
  <si>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</si>
  <si>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</si>
  <si>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</si>
  <si>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</si>
  <si>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</si>
  <si>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</si>
  <si>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</si>
  <si>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</si>
  <si>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</si>
  <si>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</si>
  <si>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</si>
  <si>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</si>
  <si>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</si>
  <si>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</si>
  <si>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</si>
  <si>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</si>
  <si>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</si>
  <si>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</si>
  <si>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</si>
  <si>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</si>
  <si>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</si>
  <si>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</si>
  <si>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</si>
  <si>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</si>
  <si>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</si>
  <si>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</si>
  <si>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</si>
  <si>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</si>
  <si>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</si>
  <si>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</si>
  <si>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</si>
  <si>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</si>
  <si>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</si>
  <si>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</si>
  <si>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</si>
  <si>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</si>
  <si>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</si>
  <si>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</si>
  <si>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</si>
  <si>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</si>
  <si>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</si>
  <si>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</si>
  <si>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</si>
  <si>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</si>
  <si>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</si>
  <si>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</si>
  <si>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</si>
  <si>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</si>
  <si>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</si>
  <si>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</si>
  <si>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</si>
  <si>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</si>
  <si>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</si>
  <si>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</si>
  <si>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</si>
  <si>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</si>
  <si>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</si>
  <si>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</si>
  <si>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</si>
  <si>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</si>
  <si>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</si>
  <si>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</si>
  <si>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</si>
  <si>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</si>
  <si>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</si>
  <si>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</si>
  <si>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</si>
  <si>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</si>
  <si>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</si>
  <si>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</si>
  <si>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</si>
  <si>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</si>
  <si>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</si>
  <si>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</si>
  <si>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</si>
  <si>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</si>
  <si>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</si>
  <si>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</si>
  <si>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</si>
  <si>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</si>
  <si>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</si>
  <si>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</si>
  <si>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</si>
  <si>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</si>
  <si>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</si>
  <si>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</si>
  <si>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</si>
  <si>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</si>
  <si>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</si>
  <si>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</si>
  <si>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</si>
  <si>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</si>
  <si>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</si>
  <si>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</si>
  <si>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</si>
  <si>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</si>
  <si>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</si>
  <si>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</si>
  <si>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</si>
  <si>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</si>
  <si>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</si>
  <si>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</si>
  <si>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</si>
  <si>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</si>
  <si>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</si>
  <si>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</si>
  <si>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</si>
  <si>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</si>
  <si>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</si>
  <si>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</si>
  <si>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</si>
  <si>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</si>
  <si>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</si>
  <si>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</si>
  <si>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</si>
  <si>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</si>
  <si>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</si>
  <si>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</si>
  <si>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</si>
  <si>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</si>
  <si>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</si>
  <si>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</si>
  <si>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</si>
  <si>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</si>
  <si>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</si>
  <si>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</si>
  <si>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</si>
  <si>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</si>
  <si>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</si>
  <si>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</si>
  <si>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</si>
  <si>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</si>
  <si>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</si>
  <si>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</si>
  <si>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</si>
  <si>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</si>
  <si>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</si>
  <si>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</si>
  <si>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</si>
  <si>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</si>
  <si>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</si>
  <si>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</si>
  <si>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</si>
  <si>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</si>
  <si>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</si>
  <si>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</si>
  <si>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</si>
  <si>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</si>
  <si>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</si>
  <si>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</si>
  <si>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</si>
  <si>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</si>
  <si>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</si>
  <si>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</si>
  <si>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</si>
  <si>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</si>
  <si>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</si>
  <si>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</si>
  <si>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</si>
  <si>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</si>
  <si>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</si>
  <si>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</si>
  <si>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</si>
  <si>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</si>
  <si>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</si>
  <si>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</si>
  <si>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</si>
  <si>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</si>
  <si>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</si>
  <si>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</si>
  <si>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</si>
  <si>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</si>
  <si>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</si>
  <si>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</si>
  <si>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</si>
  <si>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</si>
  <si>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</si>
  <si>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</si>
  <si>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</si>
  <si>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</si>
  <si>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</si>
  <si>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</si>
  <si>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</si>
  <si>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</si>
  <si>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</si>
  <si>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</si>
  <si>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</si>
  <si>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</si>
  <si>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</si>
  <si>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</si>
  <si>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</si>
  <si>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</si>
  <si>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</si>
  <si>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</si>
  <si>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</si>
  <si>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</si>
  <si>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</si>
  <si>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</si>
  <si>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</si>
  <si>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</si>
  <si>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</si>
  <si>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</si>
  <si>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</si>
  <si>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</si>
  <si>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</si>
  <si>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</si>
  <si>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</si>
  <si>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</si>
  <si>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</si>
  <si>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</si>
  <si>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</si>
  <si>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</si>
  <si>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</si>
  <si>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</si>
  <si>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</si>
  <si>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</si>
  <si>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</si>
  <si>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</si>
  <si>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</si>
  <si>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</si>
  <si>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</si>
  <si>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</si>
  <si>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</si>
  <si>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</si>
  <si>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</si>
  <si>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</si>
  <si>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</si>
  <si>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</si>
  <si>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</si>
  <si>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</si>
  <si>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</si>
  <si>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</si>
  <si>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</si>
  <si>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</si>
  <si>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</si>
  <si>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</si>
  <si>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</si>
  <si>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</si>
  <si>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</si>
  <si>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</si>
  <si>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</si>
  <si>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</si>
  <si>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</si>
  <si>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</si>
  <si>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</si>
  <si>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</si>
  <si>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</si>
  <si>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</si>
  <si>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</si>
  <si>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</si>
  <si>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</si>
  <si>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</si>
  <si>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</si>
  <si>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</si>
  <si>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</si>
  <si>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</si>
  <si>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</si>
  <si>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</si>
  <si>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</si>
  <si>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</si>
  <si>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</si>
  <si>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</si>
  <si>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</si>
  <si>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</si>
  <si>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</si>
  <si>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</si>
  <si>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</si>
  <si>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</si>
  <si>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</si>
  <si>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</si>
  <si>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</si>
  <si>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</si>
  <si>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</si>
  <si>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</si>
  <si>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</si>
  <si>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</si>
  <si>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</si>
  <si>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</si>
  <si>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</si>
  <si>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</si>
  <si>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</si>
  <si>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</si>
  <si>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</si>
  <si>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</si>
  <si>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</si>
  <si>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</si>
  <si>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</si>
  <si>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</si>
  <si>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</si>
  <si>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</si>
  <si>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</si>
  <si>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</si>
  <si>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</si>
  <si>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</si>
  <si>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</si>
  <si>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</si>
  <si>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</si>
  <si>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</si>
  <si>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</si>
  <si>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</si>
  <si>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</si>
  <si>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</si>
  <si>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</si>
  <si>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</si>
  <si>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</si>
  <si>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</si>
  <si>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</si>
  <si>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</si>
  <si>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</si>
  <si>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</si>
  <si>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</si>
  <si>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</si>
  <si>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</si>
  <si>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</si>
  <si>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</si>
  <si>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</si>
  <si>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</si>
  <si>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</si>
  <si>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</si>
  <si>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</si>
  <si>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</si>
  <si>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</si>
  <si>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</si>
  <si>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</si>
  <si>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</si>
  <si>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</si>
  <si>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</si>
  <si>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</si>
  <si>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</si>
  <si>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</si>
  <si>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</si>
  <si>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</si>
  <si>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</si>
  <si>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</si>
  <si>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</si>
  <si>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</si>
  <si>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</si>
  <si>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</si>
  <si>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</si>
  <si>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</si>
  <si>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</si>
  <si>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</si>
  <si>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</si>
  <si>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</si>
  <si>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</si>
  <si>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</si>
  <si>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</si>
  <si>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</si>
  <si>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</si>
  <si>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</si>
  <si>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</si>
  <si>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</si>
  <si>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</si>
  <si>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</si>
  <si>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</si>
  <si>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</si>
  <si>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</si>
  <si>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</si>
  <si>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</si>
  <si>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</si>
  <si>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</si>
  <si>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</si>
  <si>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</si>
  <si>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</si>
  <si>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</si>
  <si>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</si>
  <si>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</si>
  <si>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</si>
  <si>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</si>
  <si>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</si>
  <si>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</si>
  <si>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</si>
  <si>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</si>
  <si>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</si>
  <si>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</si>
  <si>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</si>
  <si>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</si>
  <si>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</si>
  <si>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</si>
  <si>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</si>
  <si>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</si>
  <si>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</si>
  <si>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</si>
  <si>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</si>
  <si>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</si>
  <si>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</si>
  <si>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</si>
  <si>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</si>
  <si>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</si>
  <si>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</si>
  <si>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</si>
  <si>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</si>
  <si>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</si>
  <si>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</si>
  <si>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</si>
  <si>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</si>
  <si>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</si>
  <si>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</si>
  <si>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</si>
  <si>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</si>
  <si>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</si>
  <si>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</si>
  <si>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</si>
  <si>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</si>
  <si>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</si>
  <si>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</si>
  <si>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</si>
  <si>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</si>
  <si>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</si>
  <si>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</si>
  <si>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</si>
  <si>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</si>
  <si>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</si>
  <si>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</si>
  <si>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</si>
  <si>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</si>
  <si>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</si>
  <si>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</si>
  <si>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</si>
  <si>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</si>
  <si>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</si>
  <si>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</si>
  <si>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</si>
  <si>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</si>
  <si>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</si>
  <si>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</si>
  <si>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</si>
  <si>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</si>
  <si>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</si>
  <si>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</si>
  <si>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</si>
  <si>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</si>
  <si>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</si>
  <si>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</si>
  <si>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</si>
  <si>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</si>
  <si>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</si>
  <si>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</si>
  <si>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</si>
  <si>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</si>
  <si>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</si>
  <si>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</si>
  <si>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</si>
  <si>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</si>
  <si>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</si>
  <si>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</si>
  <si>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</si>
  <si>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</si>
  <si>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</si>
  <si>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</si>
  <si>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</si>
  <si>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</si>
  <si>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</si>
  <si>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</si>
  <si>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</si>
  <si>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</si>
  <si>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</si>
  <si>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</si>
  <si>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</si>
  <si>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</si>
  <si>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</si>
  <si>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</si>
  <si>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</si>
  <si>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</si>
  <si>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</si>
  <si>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</si>
  <si>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</si>
  <si>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</si>
  <si>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</si>
  <si>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</si>
  <si>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</si>
  <si>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</si>
  <si>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</si>
  <si>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</si>
  <si>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</si>
  <si>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</si>
  <si>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</si>
  <si>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</si>
  <si>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</si>
  <si>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</si>
  <si>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</si>
  <si>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</si>
  <si>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</si>
  <si>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</si>
  <si>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</si>
  <si>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</si>
  <si>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</si>
  <si>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</si>
  <si>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</si>
  <si>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</si>
  <si>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</si>
  <si>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</si>
  <si>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</si>
  <si>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</si>
  <si>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</si>
  <si>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</si>
  <si>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</si>
  <si>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</si>
  <si>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</si>
  <si>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</si>
  <si>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</si>
  <si>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</si>
  <si>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</si>
  <si>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</si>
  <si>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</si>
  <si>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</si>
  <si>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</si>
  <si>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</si>
  <si>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</si>
  <si>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</si>
  <si>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</si>
  <si>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</si>
  <si>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</si>
  <si>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</si>
  <si>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</si>
  <si>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</si>
  <si>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</si>
  <si>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</si>
  <si>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</si>
  <si>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</si>
  <si>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</si>
  <si>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</si>
  <si>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</si>
  <si>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</si>
  <si>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</si>
  <si>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</si>
  <si>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</si>
  <si>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</si>
  <si>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</si>
  <si>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</si>
  <si>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</si>
  <si>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</si>
  <si>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</si>
  <si>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</si>
  <si>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</si>
  <si>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</si>
  <si>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</si>
  <si>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</si>
  <si>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</si>
  <si>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</si>
  <si>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</si>
  <si>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</si>
  <si>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</si>
  <si>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</si>
  <si>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</si>
  <si>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</si>
  <si>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</si>
  <si>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</si>
  <si>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</si>
  <si>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</si>
  <si>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</si>
  <si>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</si>
  <si>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</si>
  <si>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</si>
  <si>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</si>
  <si>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</si>
  <si>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</si>
  <si>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</si>
  <si>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</si>
  <si>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</si>
  <si>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</si>
  <si>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</si>
  <si>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</si>
  <si>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</si>
  <si>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</si>
  <si>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</si>
  <si>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</si>
  <si>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</si>
  <si>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</si>
  <si>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</si>
  <si>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</si>
  <si>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</si>
  <si>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</si>
  <si>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</si>
  <si>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</si>
  <si>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</si>
  <si>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</si>
  <si>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</si>
  <si>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</si>
  <si>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</si>
  <si>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</si>
  <si>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</si>
  <si>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</si>
  <si>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</si>
  <si>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</si>
  <si>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</si>
  <si>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</si>
  <si>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</si>
  <si>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</si>
  <si>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</si>
  <si>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</si>
  <si>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</si>
  <si>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</si>
  <si>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</si>
  <si>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</si>
  <si>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</si>
  <si>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</si>
  <si>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</si>
  <si>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</si>
  <si>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</si>
  <si>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</si>
  <si>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</si>
  <si>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</si>
  <si>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</si>
  <si>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</si>
  <si>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</si>
  <si>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</si>
  <si>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</si>
  <si>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</si>
  <si>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</si>
  <si>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</si>
  <si>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</si>
  <si>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</si>
  <si>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</si>
  <si>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</si>
  <si>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</si>
  <si>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</si>
  <si>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</si>
  <si>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</si>
  <si>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</si>
  <si>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</si>
  <si>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</si>
  <si>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</si>
  <si>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</si>
  <si>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</si>
  <si>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</si>
  <si>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</si>
  <si>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</si>
  <si>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</si>
  <si>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</si>
  <si>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</si>
  <si>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</si>
  <si>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</si>
  <si>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</si>
  <si>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</si>
  <si>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</si>
  <si>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</si>
  <si>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</si>
  <si>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</si>
  <si>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</si>
  <si>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</si>
  <si>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</si>
  <si>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</si>
  <si>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</si>
  <si>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</si>
  <si>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</si>
  <si>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</si>
  <si>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</si>
  <si>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</si>
  <si>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</si>
  <si>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</si>
  <si>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</si>
  <si>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</si>
  <si>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</si>
  <si>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</si>
  <si>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</si>
  <si>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</si>
  <si>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</si>
  <si>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</si>
  <si>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</si>
  <si>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</si>
  <si>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</si>
  <si>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</si>
  <si>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</si>
  <si>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</si>
  <si>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</si>
  <si>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</si>
  <si>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</si>
  <si>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</si>
  <si>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</si>
  <si>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</si>
  <si>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</si>
  <si>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</si>
  <si>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</si>
  <si>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</si>
  <si>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</si>
  <si>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</si>
  <si>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</si>
  <si>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</si>
  <si>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</si>
  <si>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</si>
  <si>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</si>
  <si>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</si>
  <si>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</si>
  <si>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</si>
  <si>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</si>
  <si>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</si>
  <si>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</si>
  <si>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</si>
  <si>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</si>
  <si>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</si>
  <si>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</si>
  <si>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</si>
  <si>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</si>
  <si>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</si>
  <si>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</si>
  <si>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</si>
  <si>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</si>
  <si>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</si>
  <si>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</si>
  <si>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</si>
  <si>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</si>
  <si>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</si>
  <si>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</si>
  <si>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</si>
  <si>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</si>
  <si>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</si>
  <si>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</si>
  <si>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</si>
  <si>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</si>
  <si>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</si>
  <si>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</si>
  <si>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</si>
  <si>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</si>
  <si>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</si>
  <si>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</si>
  <si>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</si>
  <si>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</si>
  <si>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</si>
  <si>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</si>
  <si>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</si>
  <si>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</si>
  <si>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</si>
  <si>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</si>
  <si>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</si>
  <si>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</si>
  <si>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</si>
  <si>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</si>
  <si>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</si>
  <si>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</si>
  <si>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</si>
  <si>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</si>
  <si>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</si>
  <si>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</si>
  <si>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</si>
  <si>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</si>
  <si>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</si>
  <si>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</si>
  <si>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</si>
  <si>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</si>
  <si>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</si>
  <si>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</si>
  <si>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</si>
  <si>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</si>
  <si>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</si>
  <si>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</si>
  <si>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</si>
  <si>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</si>
  <si>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</si>
  <si>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</si>
  <si>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</si>
  <si>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</si>
  <si>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</si>
  <si>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</si>
  <si>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</si>
  <si>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</si>
  <si>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</si>
  <si>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</si>
  <si>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</si>
  <si>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</si>
  <si>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</si>
  <si>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</si>
  <si>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</si>
  <si>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</si>
  <si>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</si>
  <si>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</si>
  <si>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</si>
  <si>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</si>
  <si>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</si>
  <si>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</si>
  <si>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</si>
  <si>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</si>
  <si>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</si>
  <si>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</si>
  <si>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</si>
  <si>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</si>
  <si>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</si>
  <si>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</si>
  <si>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</si>
  <si>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</si>
  <si>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</si>
  <si>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</si>
  <si>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</si>
  <si>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</si>
  <si>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</si>
  <si>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</si>
  <si>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</si>
  <si>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</si>
  <si>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</si>
  <si>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</si>
  <si>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</si>
  <si>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</si>
  <si>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</si>
  <si>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</si>
  <si>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</si>
  <si>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</si>
  <si>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</si>
  <si>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</si>
  <si>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</si>
  <si>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</si>
  <si>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</si>
  <si>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</si>
  <si>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</si>
  <si>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</si>
  <si>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</si>
  <si>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</si>
  <si>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</si>
  <si>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</si>
  <si>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</si>
  <si>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</si>
  <si>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</si>
  <si>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</si>
  <si>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</si>
  <si>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</si>
  <si>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</si>
  <si>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</si>
  <si>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</si>
  <si>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</si>
  <si>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</si>
  <si>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</si>
  <si>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</si>
  <si>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</si>
  <si>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</si>
  <si>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</si>
  <si>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</si>
  <si>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</si>
  <si>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</si>
  <si>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</si>
  <si>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</si>
  <si>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</si>
  <si>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</si>
  <si>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</si>
  <si>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</si>
  <si>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</si>
  <si>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</si>
  <si>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</si>
  <si>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</si>
  <si>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</si>
  <si>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</si>
  <si>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</si>
  <si>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</si>
  <si>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</si>
  <si>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</si>
  <si>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</si>
  <si>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</si>
  <si>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</si>
  <si>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</si>
  <si>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</si>
  <si>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</si>
  <si>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</si>
  <si>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</si>
  <si>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</si>
  <si>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</si>
  <si>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</si>
  <si>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</si>
  <si>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</si>
  <si>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</si>
  <si>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</si>
  <si>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</si>
  <si>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</si>
  <si>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</si>
  <si>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</si>
  <si>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</si>
  <si>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</si>
  <si>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</si>
  <si>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</si>
  <si>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</si>
  <si>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</si>
  <si>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</si>
  <si>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</si>
  <si>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</si>
  <si>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</si>
  <si>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</si>
  <si>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</si>
  <si>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</si>
  <si>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</si>
  <si>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</si>
  <si>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</si>
  <si>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</si>
  <si>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</si>
  <si>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</si>
  <si>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</si>
  <si>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</si>
  <si>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</si>
  <si>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</si>
  <si>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</si>
  <si>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</si>
  <si>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</si>
  <si>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</si>
  <si>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</si>
  <si>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</si>
  <si>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</si>
  <si>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</si>
  <si>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</si>
  <si>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</si>
  <si>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</si>
  <si>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</si>
  <si>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</si>
  <si>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</si>
  <si>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</si>
  <si>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</si>
  <si>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</si>
  <si>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</si>
  <si>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</si>
  <si>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</si>
  <si>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</si>
  <si>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</si>
  <si>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</si>
  <si>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</si>
  <si>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</si>
  <si>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</si>
  <si>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</si>
  <si>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</si>
  <si>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</si>
  <si>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</si>
  <si>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</si>
  <si>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</si>
  <si>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</si>
  <si>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</si>
  <si>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</si>
  <si>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</si>
  <si>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</si>
  <si>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</si>
  <si>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</si>
  <si>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</si>
  <si>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</si>
  <si>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</si>
  <si>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</si>
  <si>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</si>
  <si>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</si>
  <si>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</si>
  <si>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</si>
  <si>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</si>
  <si>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</si>
  <si>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</si>
  <si>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</si>
  <si>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</si>
  <si>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</si>
  <si>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</si>
  <si>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</si>
  <si>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</si>
  <si>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</si>
  <si>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</si>
  <si>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</si>
  <si>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</si>
  <si>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</si>
  <si>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</si>
  <si>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</si>
  <si>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</si>
  <si>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</si>
  <si>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</si>
  <si>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</si>
  <si>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</si>
  <si>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</si>
  <si>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</si>
  <si>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</si>
  <si>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</si>
  <si>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</si>
  <si>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</si>
  <si>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</si>
  <si>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</si>
  <si>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</si>
  <si>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</si>
  <si>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</si>
  <si>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</si>
  <si>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</si>
  <si>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</si>
  <si>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</si>
  <si>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</si>
  <si>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</si>
  <si>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</si>
  <si>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</si>
  <si>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</si>
  <si>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</si>
  <si>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</si>
  <si>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</si>
  <si>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</si>
  <si>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</si>
  <si>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</si>
  <si>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</si>
  <si>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</si>
  <si>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</si>
  <si>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</si>
  <si>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</si>
  <si>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</si>
  <si>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</si>
  <si>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</si>
  <si>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</si>
  <si>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</si>
  <si>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</si>
  <si>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</si>
  <si>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</si>
  <si>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</si>
  <si>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</si>
  <si>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</si>
  <si>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</si>
  <si>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</si>
  <si>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</si>
  <si>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</si>
  <si>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</si>
  <si>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</si>
  <si>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</si>
  <si>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</si>
  <si>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</si>
  <si>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</si>
  <si>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</si>
  <si>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</si>
  <si>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</si>
  <si>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</si>
  <si>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</si>
  <si>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</si>
  <si>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</si>
  <si>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</si>
  <si>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</si>
  <si>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</si>
  <si>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</si>
  <si>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</si>
  <si>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</si>
  <si>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</si>
  <si>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</si>
  <si>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</si>
  <si>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</si>
  <si>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</si>
  <si>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</si>
  <si>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</si>
  <si>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</si>
  <si>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</si>
  <si>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</si>
  <si>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</si>
  <si>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</si>
  <si>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</si>
  <si>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</si>
  <si>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</si>
  <si>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</si>
  <si>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</si>
  <si>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</si>
  <si>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</si>
  <si>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</si>
  <si>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</si>
  <si>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</si>
  <si>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</si>
  <si>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</si>
  <si>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</si>
  <si>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</si>
  <si>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</si>
  <si>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</si>
  <si>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</si>
  <si>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</si>
  <si>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</si>
  <si>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</si>
  <si>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</si>
  <si>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</si>
  <si>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</si>
  <si>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</si>
  <si>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</si>
  <si>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</si>
  <si>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</si>
  <si>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</si>
  <si>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</si>
  <si>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</si>
  <si>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</si>
  <si>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</si>
  <si>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</si>
  <si>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</si>
  <si>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</si>
  <si>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</si>
  <si>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</si>
  <si>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</si>
  <si>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</si>
  <si>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</si>
  <si>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</si>
  <si>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</si>
  <si>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</si>
  <si>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</si>
  <si>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</si>
  <si>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</si>
  <si>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</si>
  <si>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</si>
  <si>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</si>
  <si>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</si>
  <si>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</si>
  <si>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</si>
  <si>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</si>
  <si>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</si>
  <si>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</si>
  <si>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</si>
  <si>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</si>
  <si>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</si>
  <si>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</si>
  <si>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</si>
  <si>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</si>
  <si>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</si>
  <si>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</si>
  <si>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</si>
  <si>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</si>
  <si>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</si>
  <si>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</si>
  <si>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</si>
  <si>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</si>
  <si>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</si>
  <si>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</si>
  <si>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</si>
  <si>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</si>
  <si>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</si>
  <si>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</si>
  <si>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</si>
  <si>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</si>
  <si>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</si>
  <si>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</si>
  <si>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</si>
  <si>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</si>
  <si>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</si>
  <si>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</si>
  <si>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</si>
  <si>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</si>
  <si>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</si>
  <si>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</si>
  <si>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</si>
  <si>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</si>
  <si>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</si>
  <si>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</si>
  <si>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</si>
  <si>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</si>
  <si>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</si>
  <si>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</si>
  <si>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</si>
  <si>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</si>
  <si>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</si>
  <si>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</si>
  <si>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</si>
  <si>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</si>
  <si>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</si>
  <si>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</si>
  <si>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</si>
  <si>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</si>
  <si>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</si>
  <si>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</si>
  <si>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</si>
  <si>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</si>
  <si>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</si>
  <si>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</si>
  <si>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</si>
  <si>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</si>
  <si>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</si>
  <si>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</si>
  <si>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</si>
  <si>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</si>
  <si>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</si>
  <si>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</si>
  <si>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</si>
  <si>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</si>
  <si>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</si>
  <si>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</si>
  <si>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</si>
  <si>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</si>
  <si>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</si>
  <si>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</si>
  <si>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</si>
  <si>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</si>
  <si>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</si>
  <si>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</si>
  <si>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</si>
  <si>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</si>
  <si>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</si>
  <si>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</si>
  <si>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</si>
  <si>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</si>
  <si>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</si>
  <si>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</si>
  <si>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</si>
  <si>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</si>
  <si>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</si>
  <si>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</si>
  <si>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</si>
  <si>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</si>
  <si>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</si>
  <si>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</si>
  <si>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</si>
  <si>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</si>
  <si>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</si>
  <si>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</si>
  <si>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</si>
  <si>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</si>
  <si>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</si>
  <si>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</si>
  <si>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</si>
  <si>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</si>
  <si>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</si>
  <si>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</si>
  <si>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</si>
  <si>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</si>
  <si>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</si>
  <si>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</si>
  <si>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</si>
  <si>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</si>
  <si>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</si>
  <si>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</si>
  <si>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</si>
  <si>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</si>
  <si>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</si>
  <si>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</si>
  <si>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</si>
  <si>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</si>
  <si>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</si>
  <si>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</si>
  <si>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</si>
  <si>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</si>
  <si>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</si>
  <si>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</si>
  <si>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</si>
  <si>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</si>
  <si>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</si>
  <si>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</si>
  <si>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</si>
  <si>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</si>
  <si>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</si>
  <si>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</si>
  <si>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</si>
  <si>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</si>
  <si>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</si>
  <si>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</si>
  <si>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</si>
  <si>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</si>
  <si>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</si>
  <si>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</si>
  <si>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</si>
  <si>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</si>
  <si>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</si>
  <si>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</si>
  <si>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</si>
  <si>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</si>
  <si>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</si>
  <si>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</si>
  <si>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</si>
  <si>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</si>
  <si>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</si>
  <si>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</si>
  <si>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</si>
  <si>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</si>
  <si>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</si>
  <si>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</si>
  <si>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</si>
  <si>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</si>
  <si>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</si>
  <si>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</si>
  <si>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</si>
  <si>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</si>
  <si>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</si>
  <si>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</si>
  <si>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</si>
  <si>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</si>
  <si>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</si>
  <si>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</si>
  <si>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</si>
  <si>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</si>
  <si>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</si>
  <si>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</si>
  <si>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</si>
  <si>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</si>
  <si>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</si>
  <si>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</si>
  <si>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</si>
  <si>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</si>
  <si>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</si>
  <si>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</si>
  <si>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</si>
  <si>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</si>
  <si>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</si>
  <si>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</si>
  <si>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</si>
  <si>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</si>
  <si>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</si>
  <si>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</si>
  <si>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</si>
  <si>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</si>
  <si>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</si>
  <si>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</si>
  <si>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</si>
  <si>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</si>
  <si>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</si>
  <si>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</si>
  <si>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</si>
  <si>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</si>
  <si>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</si>
  <si>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</si>
  <si>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</si>
  <si>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</si>
  <si>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</si>
  <si>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</si>
  <si>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</si>
  <si>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</si>
  <si>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</si>
  <si>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</si>
  <si>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</si>
  <si>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</si>
  <si>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</si>
  <si>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</si>
  <si>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</si>
  <si>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</si>
  <si>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</si>
  <si>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</si>
  <si>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</si>
  <si>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</si>
  <si>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</si>
  <si>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</si>
  <si>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</si>
  <si>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</si>
  <si>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</si>
  <si>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</si>
  <si>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</si>
  <si>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</si>
  <si>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</si>
  <si>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</si>
  <si>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</si>
  <si>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</si>
  <si>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</si>
  <si>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</si>
  <si>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</si>
  <si>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</si>
  <si>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</si>
  <si>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</si>
  <si>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</si>
  <si>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</si>
  <si>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</si>
  <si>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</si>
  <si>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</si>
  <si>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</si>
  <si>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</si>
  <si>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</si>
  <si>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</si>
  <si>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</si>
  <si>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</si>
  <si>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</si>
  <si>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</si>
  <si>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</si>
  <si>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</si>
  <si>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</si>
  <si>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</si>
  <si>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</si>
  <si>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</si>
  <si>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</si>
  <si>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</si>
  <si>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</si>
  <si>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</si>
  <si>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</si>
  <si>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</si>
  <si>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</si>
  <si>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</si>
  <si>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</si>
  <si>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</si>
  <si>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</si>
  <si>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</si>
  <si>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</si>
  <si>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</si>
  <si>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</si>
  <si>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</si>
  <si>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</si>
  <si>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</si>
  <si>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</si>
  <si>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</si>
  <si>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</si>
  <si>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</si>
  <si>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</si>
  <si>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</si>
  <si>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</si>
  <si>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</si>
  <si>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</si>
  <si>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</si>
  <si>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</si>
  <si>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</si>
  <si>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</si>
  <si>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</si>
  <si>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</si>
  <si>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</si>
  <si>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</si>
  <si>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</si>
  <si>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</si>
  <si>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</si>
  <si>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</si>
  <si>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</si>
  <si>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</si>
  <si>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</si>
  <si>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</si>
  <si>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</si>
  <si>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</si>
  <si>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</si>
  <si>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</si>
  <si>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</si>
  <si>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</si>
  <si>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</si>
  <si>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</si>
  <si>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</si>
  <si>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</si>
  <si>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</si>
  <si>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</si>
  <si>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</si>
  <si>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</si>
  <si>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</si>
  <si>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</si>
  <si>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</si>
  <si>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</si>
  <si>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</si>
  <si>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</si>
  <si>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</si>
  <si>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</si>
  <si>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</si>
  <si>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</si>
  <si>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</si>
  <si>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</si>
  <si>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</si>
  <si>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</si>
  <si>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</si>
  <si>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</si>
  <si>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</si>
  <si>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</si>
  <si>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</si>
  <si>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</si>
  <si>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</si>
  <si>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</si>
  <si>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</si>
  <si>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</si>
  <si>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</si>
  <si>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</si>
  <si>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</si>
  <si>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</si>
  <si>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</si>
  <si>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</si>
  <si>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</si>
  <si>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</si>
  <si>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</si>
  <si>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</si>
  <si>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</si>
  <si>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</si>
  <si>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</si>
  <si>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</si>
  <si>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</si>
  <si>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</si>
  <si>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</si>
  <si>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</si>
  <si>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</si>
  <si>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</si>
  <si>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</si>
  <si>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</si>
  <si>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</si>
  <si>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</si>
  <si>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</si>
  <si>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</si>
  <si>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</si>
  <si>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</si>
  <si>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</si>
  <si>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</si>
  <si>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</si>
  <si>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</si>
  <si>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</si>
  <si>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</si>
  <si>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</si>
  <si>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</si>
  <si>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</si>
  <si>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</si>
  <si>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</si>
  <si>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</si>
  <si>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</si>
  <si>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</si>
  <si>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</si>
  <si>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</si>
  <si>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</si>
  <si>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</si>
  <si>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</si>
  <si>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</si>
  <si>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</si>
  <si>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</si>
  <si>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</si>
  <si>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</si>
  <si>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</si>
  <si>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</si>
  <si>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</si>
  <si>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</si>
  <si>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</si>
  <si>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</si>
  <si>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</si>
  <si>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</si>
  <si>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</si>
  <si>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</si>
  <si>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</si>
  <si>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</si>
  <si>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</si>
  <si>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</si>
  <si>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</si>
  <si>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</si>
  <si>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</si>
  <si>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</si>
  <si>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</si>
  <si>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</si>
  <si>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</si>
  <si>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</si>
  <si>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</si>
  <si>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</si>
  <si>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</si>
  <si>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</si>
  <si>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</si>
  <si>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</si>
  <si>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</si>
  <si>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</si>
  <si>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</si>
  <si>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</si>
  <si>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</si>
  <si>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</si>
  <si>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</si>
  <si>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</si>
  <si>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</si>
  <si>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</si>
  <si>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</si>
  <si>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</si>
  <si>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</si>
  <si>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</si>
  <si>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</si>
  <si>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</si>
  <si>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</si>
  <si>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</si>
  <si>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</si>
  <si>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</si>
  <si>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</si>
  <si>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</si>
  <si>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</si>
  <si>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</si>
  <si>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</si>
  <si>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</si>
  <si>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</si>
  <si>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</si>
  <si>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</si>
  <si>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</si>
  <si>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</si>
  <si>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</si>
  <si>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</si>
  <si>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</si>
  <si>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</si>
  <si>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</si>
  <si>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</si>
  <si>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</si>
  <si>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</si>
  <si>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</si>
  <si>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</si>
  <si>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</si>
  <si>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</si>
  <si>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</si>
  <si>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</si>
  <si>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</si>
  <si>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</si>
  <si>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</si>
  <si>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</si>
  <si>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</si>
  <si>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</si>
  <si>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</si>
  <si>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</si>
  <si>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</si>
  <si>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</si>
  <si>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</si>
  <si>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</si>
  <si>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</si>
  <si>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</si>
  <si>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</si>
  <si>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</si>
  <si>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</si>
  <si>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</si>
  <si>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</si>
  <si>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</si>
  <si>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</si>
  <si>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</si>
  <si>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</si>
  <si>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</si>
  <si>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</si>
  <si>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</si>
  <si>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</si>
  <si>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</si>
  <si>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</si>
  <si>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</si>
  <si>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</si>
  <si>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</si>
  <si>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</si>
  <si>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</si>
  <si>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</si>
  <si>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</si>
  <si>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</si>
  <si>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</si>
  <si>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</si>
  <si>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</si>
  <si>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</si>
  <si>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</si>
  <si>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</si>
  <si>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</si>
  <si>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</si>
  <si>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</si>
  <si>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</si>
  <si>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</si>
  <si>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</si>
  <si>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</si>
  <si>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</si>
  <si>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</si>
  <si>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</si>
  <si>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</si>
  <si>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</si>
  <si>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</si>
  <si>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</si>
  <si>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</si>
  <si>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</si>
  <si>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</si>
  <si>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</si>
  <si>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</si>
  <si>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</si>
  <si>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</si>
  <si>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</si>
  <si>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</si>
  <si>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</si>
  <si>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</si>
  <si>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</si>
  <si>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</si>
  <si>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</si>
  <si>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</si>
  <si>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</si>
  <si>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</si>
  <si>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</si>
  <si>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</si>
  <si>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</si>
  <si>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</si>
  <si>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</si>
  <si>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</si>
  <si>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</si>
  <si>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</si>
  <si>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</si>
  <si>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</si>
  <si>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</si>
  <si>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</si>
  <si>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</si>
  <si>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</si>
  <si>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</si>
  <si>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</si>
  <si>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</si>
  <si>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</si>
  <si>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</si>
  <si>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</si>
  <si>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</si>
  <si>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</si>
  <si>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</si>
  <si>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</si>
  <si>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</si>
  <si>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</si>
  <si>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</si>
  <si>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</si>
  <si>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</si>
  <si>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</si>
  <si>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</si>
  <si>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</si>
  <si>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</si>
  <si>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</si>
  <si>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</si>
  <si>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</si>
  <si>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</si>
  <si>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</si>
  <si>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</si>
  <si>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</si>
  <si>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</si>
  <si>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</si>
  <si>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</si>
  <si>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</si>
  <si>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</si>
  <si>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</si>
  <si>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</si>
  <si>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</si>
  <si>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</si>
  <si>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</si>
  <si>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</si>
  <si>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</si>
  <si>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</si>
  <si>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</si>
  <si>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</si>
  <si>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</si>
  <si>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</si>
  <si>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</si>
  <si>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</si>
  <si>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</si>
  <si>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</si>
  <si>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</si>
  <si>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</si>
  <si>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</si>
  <si>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</si>
  <si>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</si>
  <si>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</si>
  <si>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</si>
  <si>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</si>
  <si>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</si>
  <si>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</si>
  <si>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</si>
  <si>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</si>
  <si>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</si>
  <si>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</si>
  <si>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</si>
  <si>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</si>
  <si>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</si>
  <si>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</si>
  <si>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</si>
  <si>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</si>
  <si>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</si>
  <si>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</si>
  <si>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</si>
  <si>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</si>
  <si>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</si>
  <si>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</si>
  <si>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</si>
  <si>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</si>
  <si>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</si>
  <si>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</si>
  <si>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</si>
  <si>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</si>
  <si>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</si>
  <si>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</si>
  <si>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</si>
  <si>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</si>
  <si>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</si>
  <si>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</si>
  <si>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</si>
  <si>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</si>
  <si>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</si>
  <si>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</si>
  <si>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</si>
  <si>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</si>
  <si>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</si>
  <si>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</si>
  <si>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</si>
  <si>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</si>
  <si>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</si>
  <si>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</si>
  <si>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</si>
  <si>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</si>
  <si>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</si>
  <si>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</si>
  <si>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</si>
  <si>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</si>
  <si>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</si>
  <si>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</si>
  <si>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</si>
  <si>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</si>
  <si>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</si>
  <si>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</si>
  <si>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</si>
  <si>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</si>
  <si>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</si>
  <si>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</si>
  <si>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</si>
  <si>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</si>
  <si>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</si>
  <si>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</si>
  <si>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</si>
  <si>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</si>
  <si>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</si>
  <si>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</si>
  <si>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</si>
  <si>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</si>
  <si>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</si>
  <si>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</si>
  <si>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</si>
  <si>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</si>
  <si>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</si>
  <si>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</si>
  <si>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</si>
  <si>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</si>
  <si>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</si>
  <si>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</si>
  <si>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</si>
  <si>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</si>
  <si>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</si>
  <si>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</si>
  <si>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</si>
  <si>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</si>
  <si>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</si>
  <si>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</si>
  <si>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</si>
  <si>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</si>
  <si>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</si>
  <si>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</si>
  <si>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</si>
  <si>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</si>
  <si>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</si>
  <si>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</si>
  <si>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</si>
  <si>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</si>
  <si>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</si>
  <si>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</si>
  <si>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</si>
  <si>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</si>
  <si>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</si>
  <si>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</si>
  <si>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</si>
  <si>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</si>
  <si>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</si>
  <si>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</si>
  <si>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</si>
  <si>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</si>
  <si>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</si>
  <si>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</si>
  <si>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</si>
  <si>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</si>
  <si>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</si>
  <si>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</si>
  <si>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</si>
  <si>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</si>
  <si>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</si>
  <si>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</si>
  <si>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</si>
  <si>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</si>
  <si>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</si>
  <si>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</si>
  <si>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</si>
  <si>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</si>
  <si>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</si>
  <si>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</si>
  <si>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</si>
  <si>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</si>
  <si>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</si>
  <si>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</si>
  <si>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</si>
  <si>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</si>
  <si>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</si>
  <si>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</si>
  <si>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</si>
  <si>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</si>
  <si>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</si>
  <si>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</si>
  <si>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</si>
  <si>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</si>
  <si>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</si>
  <si>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</si>
  <si>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</si>
  <si>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</si>
  <si>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</si>
  <si>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</si>
  <si>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</si>
  <si>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</si>
  <si>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</si>
  <si>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</si>
  <si>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</si>
  <si>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</si>
  <si>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</si>
  <si>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</si>
  <si>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</si>
  <si>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</si>
  <si>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</si>
  <si>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</si>
  <si>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</si>
  <si>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</si>
  <si>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</si>
  <si>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</si>
  <si>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</si>
  <si>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</si>
  <si>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</si>
  <si>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</si>
  <si>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</si>
  <si>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</si>
  <si>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</si>
  <si>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</si>
  <si>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</si>
  <si>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</si>
  <si>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</si>
  <si>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</si>
  <si>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</si>
  <si>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</si>
  <si>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</si>
  <si>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</si>
  <si>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</si>
  <si>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</si>
  <si>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</si>
  <si>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</si>
  <si>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</si>
  <si>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</si>
  <si>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</si>
  <si>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</si>
  <si>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</si>
  <si>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</si>
  <si>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</si>
  <si>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</si>
  <si>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</si>
  <si>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</si>
  <si>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</si>
  <si>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</si>
  <si>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</si>
  <si>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</si>
  <si>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</si>
  <si>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</si>
  <si>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</si>
  <si>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</si>
  <si>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</si>
  <si>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</si>
  <si>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</si>
  <si>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</si>
  <si>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</si>
  <si>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</si>
  <si>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</si>
  <si>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</si>
  <si>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</si>
  <si>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</si>
  <si>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</si>
  <si>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</si>
  <si>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</si>
  <si>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</si>
  <si>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</si>
  <si>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</si>
  <si>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</si>
  <si>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</si>
  <si>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</si>
  <si>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</si>
  <si>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</si>
  <si>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</si>
  <si>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</si>
  <si>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</si>
  <si>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</si>
  <si>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</si>
  <si>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</si>
  <si>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</si>
  <si>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</si>
  <si>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</si>
  <si>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</si>
  <si>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</si>
  <si>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</si>
  <si>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</si>
  <si>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</si>
  <si>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</si>
  <si>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</si>
  <si>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</si>
  <si>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</si>
  <si>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</si>
  <si>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</si>
  <si>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</si>
  <si>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</si>
  <si>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</si>
  <si>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</si>
  <si>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</si>
  <si>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</si>
  <si>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</si>
  <si>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</si>
  <si>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</si>
  <si>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</si>
  <si>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</si>
  <si>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</si>
  <si>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</si>
  <si>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</si>
  <si>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</si>
  <si>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</si>
  <si>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</si>
  <si>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</si>
  <si>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</si>
  <si>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</si>
  <si>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</si>
  <si>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</si>
  <si>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</si>
  <si>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</si>
  <si>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</si>
  <si>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</si>
  <si>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</si>
  <si>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</si>
  <si>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</si>
  <si>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</si>
  <si>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</si>
  <si>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</si>
  <si>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</si>
  <si>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</si>
  <si>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</si>
  <si>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</si>
  <si>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</si>
  <si>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</si>
  <si>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</si>
  <si>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</si>
  <si>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</si>
  <si>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</si>
  <si>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</si>
  <si>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</si>
  <si>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</si>
  <si>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</si>
  <si>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</si>
  <si>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</si>
  <si>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</si>
  <si>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</si>
  <si>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</si>
  <si>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</si>
  <si>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</si>
  <si>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</si>
  <si>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</si>
  <si>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</si>
  <si>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</si>
  <si>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</si>
  <si>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</si>
  <si>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</si>
  <si>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</si>
  <si>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</si>
  <si>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</si>
  <si>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</si>
  <si>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</si>
  <si>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</si>
  <si>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</si>
  <si>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</si>
  <si>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</si>
  <si>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</si>
  <si>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</si>
  <si>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</si>
  <si>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</si>
  <si>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</si>
  <si>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</si>
  <si>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</si>
  <si>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</si>
  <si>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</si>
  <si>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</si>
  <si>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</si>
  <si>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</si>
  <si>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</si>
  <si>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</si>
  <si>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</si>
  <si>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</si>
  <si>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</si>
  <si>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</si>
  <si>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</si>
  <si>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</si>
  <si>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</si>
  <si>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</si>
  <si>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</si>
  <si>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</si>
  <si>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</si>
  <si>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</si>
  <si>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</si>
  <si>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</si>
  <si>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</si>
  <si>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</si>
  <si>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</si>
  <si>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</si>
  <si>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</si>
  <si>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</si>
  <si>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</si>
  <si>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</si>
  <si>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</si>
  <si>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</si>
  <si>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</si>
  <si>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</si>
  <si>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</si>
  <si>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</si>
  <si>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</si>
  <si>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</si>
  <si>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</si>
  <si>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</si>
  <si>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</si>
  <si>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</si>
  <si>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</si>
  <si>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</si>
  <si>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</si>
  <si>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</si>
  <si>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</si>
  <si>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</si>
  <si>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</si>
  <si>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</si>
  <si>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</si>
  <si>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</si>
  <si>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</si>
  <si>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</si>
  <si>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</si>
  <si>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</si>
  <si>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</si>
  <si>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</si>
  <si>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</si>
  <si>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</si>
  <si>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</si>
  <si>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</si>
  <si>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</si>
  <si>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</si>
  <si>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</si>
  <si>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</si>
  <si>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</si>
  <si>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</si>
  <si>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</si>
  <si>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</si>
  <si>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</si>
  <si>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</si>
  <si>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</si>
  <si>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</si>
  <si>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</si>
  <si>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</si>
  <si>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</si>
  <si>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</si>
  <si>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</si>
  <si>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</si>
  <si>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</si>
  <si>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</si>
  <si>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</si>
  <si>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</si>
  <si>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</si>
  <si>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</si>
  <si>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</si>
  <si>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</si>
  <si>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</si>
  <si>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</si>
  <si>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</si>
  <si>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</si>
  <si>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</si>
  <si>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</si>
  <si>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</si>
  <si>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</si>
  <si>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</si>
  <si>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</si>
  <si>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</si>
  <si>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</si>
  <si>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</si>
  <si>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</si>
  <si>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</si>
  <si>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</si>
  <si>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</si>
  <si>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</si>
  <si>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</si>
  <si>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</si>
  <si>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</si>
  <si>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</si>
  <si>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</si>
  <si>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</si>
  <si>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</si>
  <si>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</si>
  <si>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</si>
  <si>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</si>
  <si>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</si>
  <si>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</si>
  <si>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</si>
  <si>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</si>
  <si>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</si>
  <si>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</si>
  <si>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</si>
  <si>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</si>
  <si>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</si>
  <si>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</si>
  <si>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</si>
  <si>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</si>
  <si>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</si>
  <si>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</si>
  <si>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</si>
  <si>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</si>
  <si>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</si>
  <si>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</si>
  <si>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</si>
  <si>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</si>
  <si>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</si>
  <si>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</si>
  <si>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</si>
  <si>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</si>
  <si>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</si>
  <si>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</si>
  <si>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</si>
  <si>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</si>
  <si>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</si>
  <si>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</si>
  <si>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</si>
  <si>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</si>
  <si>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</si>
  <si>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</si>
  <si>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</si>
  <si>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</si>
  <si>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</si>
  <si>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</si>
  <si>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</si>
  <si>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</si>
  <si>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</si>
  <si>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</si>
  <si>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</si>
  <si>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</si>
  <si>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</si>
  <si>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</si>
  <si>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</si>
  <si>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</si>
  <si>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</si>
  <si>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</si>
  <si>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</si>
  <si>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</si>
  <si>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</si>
  <si>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</si>
  <si>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</si>
  <si>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</si>
  <si>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</si>
  <si>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</si>
  <si>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</si>
  <si>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</si>
  <si>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</si>
  <si>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</si>
  <si>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</si>
  <si>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</si>
  <si>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</si>
  <si>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</si>
  <si>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</si>
  <si>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</si>
  <si>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</si>
  <si>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</si>
  <si>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</si>
  <si>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</si>
  <si>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</si>
  <si>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</si>
  <si>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</si>
  <si>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</si>
  <si>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</si>
  <si>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</si>
  <si>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</si>
  <si>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</si>
  <si>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</si>
  <si>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</si>
  <si>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</si>
  <si>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</si>
  <si>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</si>
  <si>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</si>
  <si>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</si>
  <si>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</si>
  <si>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</si>
  <si>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</si>
  <si>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</si>
  <si>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</si>
  <si>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</si>
  <si>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</si>
  <si>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</si>
  <si>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</si>
  <si>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</si>
  <si>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</si>
  <si>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</si>
  <si>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</si>
  <si>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</si>
  <si>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</si>
  <si>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</si>
  <si>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</si>
  <si>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</si>
  <si>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</si>
  <si>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</si>
  <si>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</si>
  <si>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</si>
  <si>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</si>
  <si>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</si>
  <si>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</si>
  <si>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</si>
  <si>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</si>
  <si>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</si>
  <si>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</si>
  <si>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</si>
  <si>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</si>
  <si>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</si>
  <si>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</si>
  <si>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</si>
  <si>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</si>
  <si>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</si>
  <si>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</si>
  <si>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</si>
  <si>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</si>
  <si>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</si>
  <si>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</si>
  <si>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</si>
  <si>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</si>
  <si>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</si>
  <si>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</si>
  <si>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</si>
  <si>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</si>
  <si>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</si>
  <si>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</si>
  <si>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</si>
  <si>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</si>
  <si>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</si>
  <si>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</si>
  <si>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</si>
  <si>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</si>
  <si>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</si>
  <si>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</si>
  <si>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</si>
  <si>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</si>
  <si>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</si>
  <si>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</si>
  <si>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</si>
  <si>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</si>
  <si>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</si>
  <si>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</si>
  <si>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</si>
  <si>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</si>
  <si>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</si>
  <si>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</si>
  <si>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</si>
  <si>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</si>
  <si>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</si>
  <si>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</si>
  <si>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</si>
  <si>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</si>
  <si>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</si>
  <si>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</si>
  <si>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</si>
  <si>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</si>
  <si>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</si>
  <si>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</si>
  <si>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</si>
  <si>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</si>
  <si>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</si>
  <si>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</si>
  <si>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</si>
  <si>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</si>
  <si>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</si>
  <si>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</si>
  <si>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</si>
  <si>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</si>
  <si>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</si>
  <si>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</si>
  <si>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</si>
  <si>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</si>
  <si>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</si>
  <si>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</si>
  <si>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</si>
  <si>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</si>
  <si>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</si>
  <si>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</si>
  <si>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</si>
  <si>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</si>
  <si>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</si>
  <si>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</si>
  <si>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</si>
  <si>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</si>
  <si>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</si>
  <si>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</si>
  <si>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</si>
  <si>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</si>
  <si>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</si>
  <si>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</si>
  <si>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</si>
  <si>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</si>
  <si>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</si>
  <si>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</si>
  <si>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</si>
  <si>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</si>
  <si>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</si>
  <si>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</si>
  <si>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</si>
  <si>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</si>
  <si>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</si>
  <si>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</si>
  <si>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</si>
  <si>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</si>
  <si>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</si>
  <si>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</si>
  <si>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</si>
  <si>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</si>
  <si>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</si>
  <si>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</si>
  <si>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</si>
  <si>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</si>
  <si>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</si>
  <si>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</si>
  <si>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</si>
  <si>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</si>
  <si>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</si>
  <si>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</si>
  <si>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</si>
  <si>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</si>
  <si>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</si>
  <si>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</si>
  <si>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</si>
  <si>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</si>
  <si>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</si>
  <si>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</si>
  <si>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</si>
  <si>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</si>
  <si>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</si>
  <si>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</si>
  <si>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</si>
  <si>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</si>
  <si>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</si>
  <si>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</si>
  <si>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</si>
  <si>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</si>
  <si>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</si>
  <si>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</si>
  <si>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</si>
  <si>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</si>
  <si>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</si>
  <si>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</si>
  <si>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</si>
  <si>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</si>
  <si>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</si>
  <si>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</si>
  <si>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</si>
  <si>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</si>
  <si>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</si>
  <si>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</si>
  <si>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</si>
  <si>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</si>
  <si>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</si>
  <si>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</si>
  <si>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</si>
  <si>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</si>
  <si>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</si>
  <si>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</si>
  <si>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</si>
  <si>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</si>
  <si>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</si>
  <si>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</si>
  <si>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</si>
  <si>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</si>
  <si>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</si>
  <si>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</si>
  <si>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</si>
  <si>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</si>
  <si>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</si>
  <si>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</si>
  <si>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</si>
  <si>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</si>
  <si>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</si>
  <si>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</si>
  <si>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</si>
  <si>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</si>
  <si>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</si>
  <si>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</si>
  <si>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</si>
  <si>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</si>
  <si>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</si>
  <si>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</si>
  <si>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</si>
  <si>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</si>
  <si>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</si>
  <si>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</si>
  <si>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</si>
  <si>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</si>
  <si>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</si>
  <si>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</si>
  <si>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</si>
  <si>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</si>
  <si>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</si>
  <si>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</si>
  <si>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</si>
  <si>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</si>
  <si>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</si>
  <si>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</si>
  <si>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</si>
  <si>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</si>
  <si>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</si>
  <si>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</si>
  <si>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</si>
  <si>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</si>
  <si>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</si>
  <si>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</si>
  <si>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</si>
  <si>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</si>
  <si>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</si>
  <si>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</si>
  <si>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</si>
  <si>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</si>
  <si>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</si>
  <si>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</si>
  <si>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</si>
  <si>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</si>
  <si>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</si>
  <si>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</si>
  <si>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</si>
  <si>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</si>
  <si>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</si>
  <si>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</si>
  <si>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</si>
  <si>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</si>
  <si>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</si>
  <si>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</si>
  <si>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</si>
  <si>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</si>
  <si>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</si>
  <si>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</si>
  <si>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</si>
  <si>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</si>
  <si>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</si>
  <si>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</si>
  <si>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</si>
  <si>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</si>
  <si>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</si>
  <si>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</si>
  <si>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</si>
  <si>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</si>
  <si>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</si>
  <si>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</si>
  <si>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</si>
  <si>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</si>
  <si>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</si>
  <si>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</si>
  <si>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</si>
  <si>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</si>
  <si>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</si>
  <si>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</si>
  <si>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</si>
  <si>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</si>
  <si>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</si>
  <si>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</si>
  <si>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</si>
  <si>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</si>
  <si>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</si>
  <si>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</si>
  <si>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</si>
  <si>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</si>
  <si>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</si>
  <si>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</si>
  <si>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</si>
  <si>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</si>
  <si>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</si>
  <si>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</si>
  <si>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</si>
  <si>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</si>
  <si>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</si>
  <si>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</si>
  <si>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</si>
  <si>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</si>
  <si>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</si>
  <si>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</si>
  <si>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</si>
  <si>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</si>
  <si>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</si>
  <si>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</si>
  <si>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</si>
  <si>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</si>
  <si>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</si>
  <si>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</si>
  <si>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</si>
  <si>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</si>
  <si>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</si>
  <si>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</si>
  <si>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</si>
  <si>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</si>
  <si>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</si>
  <si>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</si>
  <si>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</si>
  <si>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</si>
  <si>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</si>
  <si>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</si>
  <si>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</si>
  <si>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</si>
  <si>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</si>
  <si>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</si>
  <si>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</si>
  <si>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</si>
  <si>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</si>
  <si>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</si>
  <si>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</si>
  <si>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</si>
  <si>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</si>
  <si>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</si>
  <si>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</si>
  <si>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</si>
  <si>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</si>
  <si>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</si>
  <si>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</si>
  <si>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</si>
  <si>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</si>
  <si>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</si>
  <si>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</si>
  <si>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</si>
  <si>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</si>
  <si>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</si>
  <si>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</si>
  <si>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</si>
  <si>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</si>
  <si>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</si>
  <si>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</si>
  <si>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</si>
  <si>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</si>
  <si>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</si>
  <si>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</si>
  <si>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</si>
  <si>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</si>
  <si>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</si>
  <si>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</si>
  <si>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</si>
  <si>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</si>
  <si>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</si>
  <si>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</si>
  <si>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</si>
  <si>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</si>
  <si>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</si>
  <si>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</si>
  <si>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</si>
  <si>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</si>
  <si>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</si>
  <si>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</si>
  <si>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</si>
  <si>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</si>
  <si>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</si>
  <si>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</si>
  <si>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</si>
  <si>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</si>
  <si>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</si>
  <si>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</si>
  <si>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</si>
  <si>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</si>
  <si>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</si>
  <si>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</si>
  <si>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</si>
  <si>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</si>
  <si>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</si>
  <si>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</si>
  <si>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</si>
  <si>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</si>
  <si>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</si>
  <si>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</si>
  <si>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</si>
  <si>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</si>
  <si>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</si>
  <si>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</si>
  <si>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</si>
  <si>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</si>
  <si>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</si>
  <si>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</si>
  <si>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</si>
  <si>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</si>
  <si>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</si>
  <si>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</si>
  <si>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</si>
  <si>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</si>
  <si>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</si>
  <si>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</si>
  <si>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</si>
  <si>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</si>
  <si>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</si>
  <si>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</si>
  <si>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</si>
  <si>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</si>
  <si>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</si>
  <si>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</si>
  <si>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</si>
  <si>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</si>
  <si>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</si>
  <si>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</si>
  <si>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</si>
  <si>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</si>
  <si>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</si>
  <si>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</si>
  <si>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</si>
  <si>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</si>
  <si>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</si>
  <si>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</si>
  <si>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</si>
  <si>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</si>
  <si>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</si>
  <si>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</si>
  <si>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</si>
  <si>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</si>
  <si>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</si>
  <si>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</si>
  <si>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</si>
  <si>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</si>
  <si>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</si>
  <si>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</si>
  <si>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</si>
  <si>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</si>
  <si>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</si>
  <si>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</si>
  <si>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</si>
  <si>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</si>
  <si>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</si>
  <si>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</si>
  <si>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</si>
  <si>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</si>
  <si>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</si>
  <si>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</si>
  <si>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</si>
  <si>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</si>
  <si>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</si>
  <si>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</si>
  <si>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</si>
  <si>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</si>
  <si>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</si>
  <si>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</si>
  <si>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</si>
  <si>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</si>
  <si>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</si>
  <si>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</si>
  <si>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</si>
  <si>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</si>
  <si>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</si>
  <si>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</si>
  <si>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</si>
  <si>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</si>
  <si>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</si>
  <si>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</si>
  <si>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</si>
  <si>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</si>
  <si>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</si>
  <si>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</si>
  <si>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</si>
  <si>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</si>
  <si>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</si>
  <si>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</si>
  <si>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</si>
  <si>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</si>
  <si>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</si>
  <si>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</si>
  <si>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</si>
  <si>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</si>
  <si>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</si>
  <si>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</si>
  <si>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</si>
  <si>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</si>
  <si>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</si>
  <si>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</si>
  <si>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</si>
  <si>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</si>
  <si>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</si>
  <si>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</si>
  <si>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</si>
  <si>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</si>
  <si>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</si>
  <si>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</si>
  <si>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</si>
  <si>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</si>
  <si>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</si>
  <si>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</si>
  <si>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</si>
  <si>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</si>
  <si>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</si>
  <si>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</si>
  <si>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</si>
  <si>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</si>
  <si>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</si>
  <si>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</si>
  <si>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</si>
  <si>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</si>
  <si>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</si>
  <si>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</si>
  <si>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</si>
  <si>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</si>
  <si>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</si>
  <si>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</si>
  <si>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</si>
  <si>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</si>
  <si>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</si>
  <si>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</si>
  <si>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</si>
  <si>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</si>
  <si>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</si>
  <si>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</si>
  <si>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</si>
  <si>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</si>
  <si>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</si>
  <si>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</si>
  <si>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</si>
  <si>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</si>
  <si>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</si>
  <si>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</si>
  <si>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</si>
  <si>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</si>
  <si>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</si>
  <si>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</si>
  <si>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</si>
  <si>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</si>
  <si>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</si>
  <si>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</si>
  <si>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</si>
  <si>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</si>
  <si>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</si>
  <si>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</si>
  <si>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</si>
  <si>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</si>
  <si>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</si>
  <si>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</si>
  <si>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</si>
  <si>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</si>
  <si>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</si>
  <si>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</si>
  <si>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</si>
  <si>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</si>
  <si>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</si>
  <si>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</si>
  <si>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</si>
  <si>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</si>
  <si>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</si>
  <si>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</si>
  <si>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</si>
  <si>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</si>
  <si>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</si>
  <si>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</si>
  <si>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</si>
  <si>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</si>
  <si>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</si>
  <si>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</si>
  <si>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</si>
  <si>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</si>
  <si>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</si>
  <si>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</si>
  <si>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</si>
  <si>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</si>
  <si>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</si>
  <si>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</si>
  <si>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</si>
  <si>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</si>
  <si>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</si>
  <si>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</si>
  <si>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</si>
  <si>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</si>
  <si>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</si>
  <si>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</si>
  <si>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</si>
  <si>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</si>
  <si>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</si>
  <si>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</si>
  <si>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</si>
  <si>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</si>
  <si>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</si>
  <si>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</si>
  <si>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</si>
  <si>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</si>
  <si>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</si>
  <si>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</si>
  <si>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</si>
  <si>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</si>
  <si>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</si>
  <si>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</si>
  <si>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</si>
  <si>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</si>
  <si>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</si>
  <si>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</si>
  <si>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</si>
  <si>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</si>
  <si>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</si>
  <si>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</si>
  <si>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</si>
  <si>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</si>
  <si>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</si>
  <si>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</si>
  <si>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</si>
  <si>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</si>
  <si>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</si>
  <si>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</si>
  <si>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</si>
  <si>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</si>
  <si>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</si>
  <si>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</si>
  <si>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</si>
  <si>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</si>
  <si>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</si>
  <si>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</si>
  <si>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</si>
  <si>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</si>
  <si>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</si>
  <si>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</si>
  <si>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</si>
  <si>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</si>
  <si>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</si>
  <si>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</si>
  <si>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</si>
  <si>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</si>
  <si>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</si>
  <si>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</si>
  <si>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</si>
  <si>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</si>
  <si>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</si>
  <si>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</si>
  <si>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</si>
  <si>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</si>
  <si>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</si>
  <si>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</si>
  <si>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</si>
  <si>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</si>
  <si>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</si>
  <si>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</si>
  <si>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</si>
  <si>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</si>
  <si>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</si>
  <si>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</si>
  <si>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</si>
  <si>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</si>
  <si>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</si>
  <si>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</si>
  <si>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</si>
  <si>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</si>
  <si>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</si>
  <si>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</si>
  <si>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</si>
  <si>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</si>
  <si>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</si>
  <si>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</si>
  <si>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</si>
  <si>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</si>
  <si>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</si>
  <si>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</si>
  <si>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</si>
  <si>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</si>
  <si>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</si>
  <si>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</si>
  <si>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</si>
  <si>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</si>
  <si>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</si>
  <si>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</si>
  <si>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</si>
  <si>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</si>
  <si>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</si>
  <si>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</si>
  <si>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</si>
  <si>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</si>
  <si>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</si>
  <si>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</si>
  <si>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</si>
  <si>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</si>
  <si>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</si>
  <si>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</si>
  <si>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</si>
  <si>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</si>
  <si>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</si>
  <si>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</si>
  <si>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</si>
  <si>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</si>
  <si>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</si>
  <si>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</si>
  <si>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</si>
  <si>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</si>
  <si>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</si>
  <si>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</si>
  <si>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</si>
  <si>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</si>
  <si>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</si>
  <si>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</si>
  <si>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</si>
  <si>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</si>
  <si>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</si>
  <si>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</si>
  <si>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</si>
  <si>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</si>
  <si>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</si>
  <si>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</si>
  <si>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</si>
  <si>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</si>
  <si>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</si>
  <si>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</si>
  <si>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</si>
  <si>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</si>
  <si>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</si>
  <si>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</si>
  <si>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</si>
  <si>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</si>
  <si>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</si>
  <si>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</si>
  <si>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</si>
  <si>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</si>
  <si>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</si>
  <si>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</si>
  <si>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</si>
  <si>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</si>
  <si>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</si>
  <si>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</si>
  <si>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</si>
  <si>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</si>
  <si>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</si>
  <si>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</si>
  <si>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</si>
  <si>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</si>
  <si>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</si>
  <si>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</si>
  <si>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</si>
  <si>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</si>
  <si>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</si>
  <si>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</si>
  <si>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</si>
  <si>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</si>
  <si>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</si>
  <si>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</si>
  <si>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</si>
  <si>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</si>
  <si>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</si>
  <si>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</si>
  <si>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</si>
  <si>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</si>
  <si>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</si>
  <si>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</si>
  <si>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</si>
  <si>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</si>
  <si>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</si>
  <si>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</si>
  <si>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</si>
  <si>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</si>
  <si>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</si>
  <si>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</si>
  <si>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</si>
  <si>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</si>
  <si>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</si>
  <si>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</si>
  <si>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</si>
  <si>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</si>
  <si>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</si>
  <si>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</si>
  <si>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</si>
  <si>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</si>
  <si>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</si>
  <si>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</si>
  <si>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</si>
  <si>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</si>
  <si>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</si>
  <si>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</si>
  <si>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</si>
  <si>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</si>
  <si>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</si>
  <si>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</si>
  <si>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</si>
  <si>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</si>
  <si>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</si>
  <si>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</si>
  <si>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</si>
  <si>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</si>
  <si>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</si>
  <si>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</si>
  <si>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</si>
  <si>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</si>
  <si>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</si>
  <si>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</si>
  <si>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</si>
  <si>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</si>
  <si>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</si>
  <si>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</si>
  <si>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</si>
  <si>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</si>
  <si>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</si>
  <si>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</si>
  <si>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</si>
  <si>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</si>
  <si>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</si>
  <si>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</si>
  <si>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</si>
  <si>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</si>
  <si>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</si>
  <si>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</si>
  <si>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</si>
  <si>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</si>
  <si>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</si>
  <si>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</si>
  <si>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</si>
  <si>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</si>
  <si>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</si>
  <si>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</si>
  <si>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</si>
  <si>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</si>
  <si>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</si>
  <si>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</si>
  <si>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</si>
  <si>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</si>
  <si>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</si>
  <si>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</si>
  <si>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</si>
  <si>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</si>
  <si>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</si>
  <si>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</si>
  <si>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</si>
  <si>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</si>
  <si>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</si>
  <si>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</si>
  <si>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</si>
  <si>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</si>
  <si>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</si>
  <si>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</si>
  <si>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</si>
  <si>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</si>
  <si>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</si>
  <si>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</si>
  <si>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</si>
  <si>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</si>
  <si>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</si>
  <si>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</si>
  <si>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</si>
  <si>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</si>
  <si>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</si>
  <si>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</si>
  <si>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</si>
  <si>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</si>
  <si>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</si>
  <si>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</si>
  <si>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</si>
  <si>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</si>
  <si>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</si>
  <si>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</si>
  <si>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</si>
  <si>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</si>
  <si>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</si>
  <si>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</si>
  <si>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</si>
  <si>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</si>
  <si>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</si>
  <si>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</si>
  <si>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</si>
  <si>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</si>
  <si>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</si>
  <si>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</si>
  <si>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</si>
  <si>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</si>
  <si>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</si>
  <si>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</si>
  <si>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</si>
  <si>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</si>
  <si>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</si>
  <si>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</si>
  <si>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</si>
  <si>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</si>
  <si>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</si>
  <si>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</si>
  <si>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</si>
  <si>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</si>
  <si>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</si>
  <si>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</si>
  <si>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</si>
  <si>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</si>
  <si>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</si>
  <si>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</si>
  <si>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</si>
  <si>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</si>
  <si>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</si>
  <si>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</si>
  <si>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</si>
  <si>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</si>
  <si>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</si>
  <si>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</si>
  <si>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</si>
  <si>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</si>
  <si>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</si>
  <si>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</si>
  <si>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</si>
  <si>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</si>
  <si>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</si>
  <si>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</si>
  <si>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</si>
  <si>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</si>
  <si>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</si>
  <si>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</si>
  <si>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</si>
  <si>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</si>
  <si>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</si>
  <si>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</si>
  <si>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</si>
  <si>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</si>
  <si>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</si>
  <si>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</si>
  <si>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</si>
  <si>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</si>
  <si>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</si>
  <si>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</si>
  <si>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</si>
  <si>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</si>
  <si>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</si>
  <si>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</si>
  <si>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</si>
  <si>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</si>
  <si>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</si>
  <si>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</si>
  <si>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</si>
  <si>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</si>
  <si>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</si>
  <si>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</si>
  <si>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</si>
  <si>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</si>
  <si>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</si>
  <si>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</si>
  <si>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</si>
  <si>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</si>
  <si>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</si>
  <si>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</si>
  <si>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</si>
  <si>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</si>
  <si>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</si>
  <si>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</si>
  <si>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</si>
  <si>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</si>
  <si>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</si>
  <si>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</si>
  <si>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</si>
  <si>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</si>
  <si>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</si>
  <si>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</si>
  <si>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</si>
  <si>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</si>
  <si>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</si>
  <si>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</si>
  <si>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</si>
  <si>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</si>
  <si>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</si>
  <si>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</si>
  <si>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</si>
  <si>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</si>
  <si>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</si>
  <si>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</si>
  <si>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</si>
  <si>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</si>
  <si>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</si>
  <si>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</si>
  <si>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</si>
  <si>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</si>
  <si>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</si>
  <si>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</si>
  <si>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</si>
  <si>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</si>
  <si>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</si>
  <si>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</si>
  <si>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</si>
  <si>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</si>
  <si>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</si>
  <si>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</si>
  <si>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</si>
  <si>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</si>
  <si>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</si>
  <si>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</si>
  <si>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</si>
  <si>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</si>
  <si>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</si>
  <si>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</si>
  <si>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</si>
  <si>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</si>
  <si>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</si>
  <si>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</si>
  <si>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</si>
  <si>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</si>
  <si>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</si>
  <si>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</si>
  <si>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</si>
  <si>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</si>
  <si>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</si>
  <si>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</si>
  <si>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</si>
  <si>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</si>
  <si>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</si>
  <si>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</si>
  <si>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</si>
  <si>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</si>
  <si>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</si>
  <si>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</si>
  <si>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</si>
  <si>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</si>
  <si>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</si>
  <si>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</si>
  <si>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</si>
  <si>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</si>
  <si>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</si>
  <si>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</si>
  <si>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</si>
  <si>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</si>
  <si>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</si>
  <si>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</si>
  <si>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</si>
  <si>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</si>
  <si>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</si>
  <si>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</si>
  <si>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</si>
  <si>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</si>
  <si>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</si>
  <si>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</si>
  <si>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</si>
  <si>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</si>
  <si>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</si>
  <si>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</si>
  <si>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</si>
  <si>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</si>
  <si>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</si>
  <si>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</si>
  <si>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</si>
  <si>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</si>
  <si>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</si>
  <si>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</si>
  <si>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</si>
  <si>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</si>
  <si>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</si>
  <si>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</si>
  <si>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</si>
  <si>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</si>
  <si>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</si>
  <si>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</si>
  <si>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</si>
  <si>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</si>
  <si>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</si>
  <si>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</si>
  <si>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</si>
  <si>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</si>
  <si>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</si>
  <si>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</si>
  <si>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</si>
  <si>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</si>
  <si>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</si>
  <si>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</si>
  <si>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</si>
  <si>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</si>
  <si>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</si>
  <si>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</si>
  <si>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</si>
  <si>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</si>
  <si>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</si>
  <si>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</si>
  <si>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</si>
  <si>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</si>
  <si>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</si>
  <si>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</si>
  <si>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</si>
  <si>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</si>
  <si>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</si>
  <si>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</si>
  <si>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</si>
  <si>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</si>
  <si>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</si>
  <si>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</si>
  <si>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</si>
  <si>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</si>
  <si>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</si>
  <si>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</si>
  <si>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</si>
  <si>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</si>
  <si>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</si>
  <si>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</si>
  <si>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</si>
  <si>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</si>
  <si>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</si>
  <si>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</si>
  <si>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</si>
  <si>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</si>
  <si>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</si>
  <si>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</si>
  <si>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</si>
  <si>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</si>
  <si>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</si>
  <si>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</si>
  <si>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</si>
  <si>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</si>
  <si>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</si>
  <si>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</si>
  <si>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</si>
  <si>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</si>
  <si>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</si>
  <si>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</si>
  <si>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</si>
  <si>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</si>
  <si>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</si>
  <si>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</si>
  <si>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</si>
  <si>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</si>
  <si>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</si>
  <si>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</si>
  <si>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</si>
  <si>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</si>
  <si>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</si>
  <si>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</si>
  <si>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</si>
  <si>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</si>
  <si>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</si>
  <si>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</si>
  <si>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</si>
  <si>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</si>
  <si>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</si>
  <si>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</si>
  <si>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</si>
  <si>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</si>
  <si>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</si>
  <si>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</si>
  <si>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</si>
  <si>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</si>
  <si>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</si>
  <si>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</si>
  <si>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</si>
  <si>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</si>
  <si>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</si>
  <si>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</si>
  <si>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</si>
  <si>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</si>
  <si>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</si>
  <si>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</si>
  <si>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</si>
  <si>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</si>
  <si>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</si>
  <si>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</si>
  <si>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</si>
  <si>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</si>
  <si>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</si>
  <si>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</si>
  <si>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</si>
  <si>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</si>
  <si>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</si>
  <si>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</si>
  <si>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</si>
  <si>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</si>
  <si>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</si>
  <si>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</si>
  <si>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</si>
  <si>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</si>
  <si>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</si>
  <si>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</si>
  <si>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</si>
  <si>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</si>
  <si>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</si>
  <si>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</si>
  <si>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</si>
  <si>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</si>
  <si>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</si>
  <si>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</si>
  <si>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</si>
  <si>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</si>
  <si>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</si>
  <si>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</si>
  <si>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</si>
  <si>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</si>
  <si>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</si>
  <si>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</si>
  <si>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</si>
  <si>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</si>
  <si>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</si>
  <si>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</si>
  <si>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</si>
  <si>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</si>
  <si>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</si>
  <si>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</si>
  <si>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</si>
  <si>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</si>
  <si>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</si>
  <si>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</si>
  <si>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</si>
  <si>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</si>
  <si>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</si>
  <si>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</si>
  <si>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</si>
  <si>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</si>
  <si>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</si>
  <si>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</si>
  <si>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</si>
  <si>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</si>
  <si>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</si>
  <si>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</si>
  <si>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</si>
  <si>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</si>
  <si>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</si>
  <si>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</si>
  <si>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</si>
  <si>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</si>
  <si>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</si>
  <si>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</si>
  <si>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</si>
  <si>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</si>
  <si>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</si>
  <si>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</si>
  <si>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</si>
  <si>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</si>
  <si>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</si>
  <si>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</si>
  <si>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</si>
  <si>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</si>
  <si>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</si>
  <si>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</si>
  <si>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</si>
  <si>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</si>
  <si>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</si>
  <si>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</si>
  <si>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</si>
  <si>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</si>
  <si>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</si>
  <si>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</si>
  <si>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</si>
  <si>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</si>
  <si>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</si>
  <si>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</si>
  <si>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</si>
  <si>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</si>
  <si>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</si>
  <si>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</si>
  <si>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</si>
  <si>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</si>
  <si>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</si>
  <si>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</si>
  <si>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</si>
  <si>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</si>
  <si>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</si>
  <si>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</si>
  <si>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</si>
  <si>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</si>
  <si>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</si>
  <si>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</si>
  <si>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</si>
  <si>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</si>
  <si>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</si>
  <si>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</si>
  <si>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</si>
  <si>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</si>
  <si>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</si>
  <si>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</si>
  <si>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</si>
  <si>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</si>
  <si>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</si>
  <si>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</si>
  <si>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</si>
  <si>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</si>
  <si>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</si>
  <si>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</si>
  <si>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</si>
  <si>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</si>
  <si>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</si>
  <si>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</si>
  <si>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</si>
  <si>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</si>
  <si>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</si>
  <si>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</si>
  <si>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</si>
  <si>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</si>
  <si>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</si>
  <si>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</si>
  <si>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</si>
  <si>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</si>
  <si>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</si>
  <si>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</si>
  <si>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</si>
  <si>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</si>
  <si>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</si>
  <si>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</si>
  <si>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</si>
  <si>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</si>
  <si>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</si>
  <si>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</si>
  <si>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</si>
  <si>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</si>
  <si>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</si>
  <si>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</si>
  <si>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</si>
  <si>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</si>
  <si>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</si>
  <si>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</si>
  <si>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</si>
  <si>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</si>
  <si>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</si>
  <si>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</si>
  <si>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</si>
  <si>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</si>
  <si>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</si>
  <si>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</si>
  <si>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</si>
  <si>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</si>
  <si>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</si>
  <si>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</si>
  <si>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</si>
  <si>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</si>
  <si>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</si>
  <si>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</si>
  <si>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</si>
  <si>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</si>
  <si>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</si>
  <si>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</si>
  <si>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</si>
  <si>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</si>
  <si>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</si>
  <si>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</si>
  <si>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</si>
  <si>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</si>
  <si>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</si>
  <si>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</si>
  <si>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</si>
  <si>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</si>
  <si>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</si>
  <si>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</si>
  <si>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</si>
  <si>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</si>
  <si>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</si>
  <si>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</si>
  <si>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</si>
  <si>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</si>
  <si>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</si>
  <si>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</si>
  <si>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</si>
  <si>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</si>
  <si>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</si>
  <si>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</si>
  <si>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</si>
  <si>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</si>
  <si>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</si>
  <si>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</si>
  <si>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</si>
  <si>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</si>
  <si>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</si>
  <si>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</si>
  <si>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</si>
  <si>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</si>
  <si>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</si>
  <si>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</si>
  <si>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</si>
  <si>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</si>
  <si>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</si>
  <si>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</si>
  <si>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</si>
  <si>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</si>
  <si>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</si>
  <si>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</si>
  <si>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</si>
  <si>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</si>
  <si>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</si>
  <si>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</si>
  <si>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</si>
  <si>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</si>
  <si>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</si>
  <si>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</si>
  <si>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</si>
  <si>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</si>
  <si>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</si>
  <si>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</si>
  <si>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</si>
  <si>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</si>
  <si>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</si>
  <si>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</si>
  <si>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</si>
  <si>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</si>
  <si>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</si>
  <si>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</si>
  <si>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</si>
  <si>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</si>
  <si>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</si>
  <si>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</si>
  <si>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</si>
  <si>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</si>
  <si>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</si>
  <si>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</si>
  <si>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</si>
  <si>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</si>
  <si>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</si>
  <si>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</si>
  <si>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</si>
  <si>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</si>
  <si>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</si>
  <si>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</si>
  <si>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</si>
  <si>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</si>
  <si>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</si>
  <si>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</si>
  <si>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</si>
  <si>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</si>
  <si>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</si>
  <si>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</si>
  <si>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</si>
  <si>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</si>
  <si>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</si>
  <si>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</si>
  <si>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</si>
  <si>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</si>
  <si>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</si>
  <si>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</si>
  <si>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</si>
  <si>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</si>
  <si>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</si>
  <si>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</si>
  <si>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</si>
  <si>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</si>
  <si>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</si>
  <si>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</si>
  <si>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</si>
  <si>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</si>
  <si>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</si>
  <si>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</si>
  <si>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</si>
  <si>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</si>
  <si>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</si>
  <si>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</si>
  <si>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</si>
  <si>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</si>
  <si>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</si>
  <si>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</si>
  <si>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</si>
  <si>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</si>
  <si>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</si>
  <si>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</si>
  <si>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</si>
  <si>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</si>
  <si>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</si>
  <si>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</si>
  <si>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</si>
  <si>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</si>
  <si>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</si>
  <si>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</si>
  <si>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</si>
  <si>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</si>
  <si>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</si>
  <si>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</si>
  <si>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</si>
  <si>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</si>
  <si>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</si>
  <si>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</si>
  <si>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</si>
  <si>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</si>
  <si>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</si>
  <si>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</si>
  <si>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</si>
  <si>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</si>
  <si>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</si>
  <si>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</si>
  <si>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</si>
  <si>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</si>
  <si>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</si>
  <si>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</si>
  <si>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</si>
  <si>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</si>
  <si>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</si>
  <si>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</si>
  <si>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</si>
  <si>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</si>
  <si>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</si>
  <si>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</si>
  <si>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</si>
  <si>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</si>
  <si>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</si>
  <si>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</si>
  <si>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</si>
  <si>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</si>
  <si>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</si>
  <si>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</si>
  <si>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</si>
  <si>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</si>
  <si>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</si>
  <si>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</si>
  <si>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</si>
  <si>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</si>
  <si>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</si>
  <si>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</si>
  <si>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</si>
  <si>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</si>
  <si>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</si>
  <si>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</si>
  <si>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</si>
  <si>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</si>
  <si>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</si>
  <si>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</si>
  <si>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</si>
  <si>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</si>
  <si>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</si>
  <si>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</si>
  <si>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</si>
  <si>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</si>
  <si>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</si>
  <si>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</si>
  <si>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</si>
  <si>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</si>
  <si>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</si>
  <si>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</si>
  <si>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</si>
  <si>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</si>
  <si>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</si>
  <si>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</si>
  <si>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</si>
  <si>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</si>
  <si>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</si>
  <si>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</si>
  <si>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</si>
  <si>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</si>
  <si>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</si>
  <si>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</si>
  <si>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</si>
  <si>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</si>
  <si>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</si>
  <si>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</si>
  <si>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</si>
  <si>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</si>
  <si>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</si>
  <si>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</si>
  <si>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</si>
  <si>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</si>
  <si>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</si>
  <si>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</si>
  <si>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</si>
  <si>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</si>
  <si>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</si>
  <si>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</si>
  <si>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</si>
  <si>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</si>
  <si>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</si>
  <si>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</si>
  <si>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</si>
  <si>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</si>
  <si>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</si>
  <si>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</si>
  <si>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</si>
  <si>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</si>
  <si>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</si>
  <si>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</si>
  <si>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</si>
  <si>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</si>
  <si>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</si>
  <si>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</si>
  <si>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</si>
  <si>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</si>
  <si>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</si>
  <si>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</si>
  <si>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</si>
  <si>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</si>
  <si>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</si>
  <si>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</si>
  <si>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</si>
  <si>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</si>
  <si>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</si>
  <si>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</si>
  <si>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</si>
  <si>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</si>
  <si>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</si>
  <si>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</si>
  <si>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</si>
  <si>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</si>
  <si>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</si>
  <si>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</si>
  <si>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</si>
  <si>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</si>
  <si>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</si>
  <si>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</si>
  <si>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</si>
  <si>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</si>
  <si>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</si>
  <si>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</si>
  <si>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</si>
  <si>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</si>
  <si>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</si>
  <si>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</si>
  <si>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</si>
  <si>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</si>
  <si>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</si>
  <si>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</si>
  <si>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</si>
  <si>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</si>
  <si>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</si>
  <si>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</si>
  <si>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</si>
  <si>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</si>
  <si>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</si>
  <si>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</si>
  <si>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</si>
  <si>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</si>
  <si>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</si>
  <si>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</si>
  <si>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</si>
  <si>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</si>
  <si>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</si>
  <si>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</si>
  <si>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</si>
  <si>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</si>
  <si>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</si>
  <si>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</si>
  <si>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</si>
  <si>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</si>
  <si>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</si>
  <si>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</si>
  <si>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</si>
  <si>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</si>
  <si>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</si>
  <si>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</si>
  <si>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</si>
  <si>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</si>
  <si>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</si>
  <si>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</si>
  <si>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</si>
  <si>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</si>
  <si>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</si>
  <si>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</si>
  <si>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</si>
  <si>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</si>
  <si>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</si>
  <si>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</si>
  <si>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</si>
  <si>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</si>
  <si>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</si>
  <si>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</si>
  <si>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</si>
  <si>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</si>
  <si>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</si>
  <si>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</si>
  <si>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</si>
  <si>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</si>
  <si>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</si>
  <si>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</si>
  <si>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</si>
  <si>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</si>
  <si>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</si>
  <si>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</si>
  <si>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</si>
  <si>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</si>
  <si>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</si>
  <si>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</si>
  <si>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</si>
  <si>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</si>
  <si>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</si>
  <si>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</si>
  <si>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</si>
  <si>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</si>
  <si>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</si>
  <si>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</si>
  <si>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</si>
  <si>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</si>
  <si>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</si>
  <si>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</si>
  <si>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</si>
  <si>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</si>
  <si>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</si>
  <si>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</si>
  <si>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</si>
  <si>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</si>
  <si>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</si>
  <si>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</si>
  <si>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</si>
  <si>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</si>
  <si>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</si>
  <si>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</si>
  <si>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</si>
  <si>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</si>
  <si>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</si>
  <si>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</si>
  <si>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</si>
  <si>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</si>
  <si>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</si>
  <si>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</si>
  <si>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</si>
  <si>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</si>
  <si>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</si>
  <si>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</si>
  <si>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</si>
  <si>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</si>
  <si>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</si>
  <si>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</si>
  <si>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</si>
  <si>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</si>
  <si>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</si>
  <si>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</si>
  <si>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</si>
  <si>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</si>
  <si>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</si>
  <si>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</si>
  <si>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</si>
  <si>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</si>
  <si>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</si>
  <si>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</si>
  <si>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</si>
  <si>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</si>
  <si>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</si>
  <si>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</si>
  <si>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</si>
  <si>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</si>
  <si>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</si>
  <si>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</si>
  <si>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</si>
  <si>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</si>
  <si>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</si>
  <si>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</si>
  <si>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</si>
  <si>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</si>
  <si>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</si>
  <si>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</si>
  <si>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</si>
  <si>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</si>
  <si>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</si>
  <si>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</si>
  <si>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</si>
  <si>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</si>
  <si>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</si>
  <si>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</si>
  <si>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</si>
  <si>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</si>
  <si>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</si>
  <si>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</si>
  <si>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</si>
  <si>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</si>
  <si>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</si>
  <si>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</si>
  <si>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</si>
  <si>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</si>
  <si>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</si>
  <si>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</si>
  <si>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</si>
  <si>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</si>
  <si>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</si>
  <si>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</si>
  <si>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</si>
  <si>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</si>
  <si>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</si>
  <si>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</si>
  <si>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</si>
  <si>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</si>
  <si>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</si>
  <si>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</si>
  <si>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</si>
  <si>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</si>
  <si>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</si>
  <si>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</si>
  <si>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</si>
  <si>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</si>
  <si>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</si>
  <si>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</si>
  <si>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</si>
  <si>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</si>
  <si>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</si>
  <si>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</si>
  <si>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</si>
  <si>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</si>
  <si>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</si>
  <si>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</si>
  <si>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</si>
  <si>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</si>
  <si>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</si>
  <si>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</si>
  <si>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</si>
  <si>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</si>
  <si>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</si>
  <si>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</si>
  <si>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</si>
  <si>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</si>
  <si>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</si>
  <si>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</si>
  <si>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</si>
  <si>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</si>
  <si>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</si>
  <si>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</si>
  <si>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</si>
  <si>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</si>
  <si>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</si>
  <si>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</si>
  <si>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</si>
  <si>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</si>
  <si>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</si>
  <si>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</si>
  <si>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</si>
  <si>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</si>
  <si>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</si>
  <si>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</si>
  <si>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</si>
  <si>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</si>
  <si>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</si>
  <si>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</si>
  <si>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</si>
  <si>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</si>
  <si>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</si>
  <si>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</si>
  <si>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</si>
  <si>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</si>
  <si>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</si>
  <si>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</si>
  <si>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</si>
  <si>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</si>
  <si>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</si>
  <si>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</si>
  <si>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</si>
  <si>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</si>
  <si>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</si>
  <si>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</si>
  <si>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</si>
  <si>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</si>
  <si>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</si>
  <si>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</si>
  <si>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</si>
  <si>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</si>
  <si>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</si>
  <si>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</si>
  <si>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</si>
  <si>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</si>
  <si>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</si>
  <si>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</si>
  <si>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</si>
  <si>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</si>
  <si>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</si>
  <si>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</si>
  <si>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</si>
  <si>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</si>
  <si>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</si>
  <si>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</si>
  <si>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</si>
  <si>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</si>
  <si>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</si>
  <si>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</si>
  <si>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</si>
  <si>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</si>
  <si>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</si>
  <si>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</si>
  <si>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</si>
  <si>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</si>
  <si>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</si>
  <si>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</si>
  <si>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</si>
  <si>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</si>
  <si>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</si>
  <si>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</si>
  <si>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</si>
  <si>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</si>
  <si>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</si>
  <si>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</si>
  <si>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</si>
  <si>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</si>
  <si>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</si>
  <si>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</si>
  <si>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</si>
  <si>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</si>
  <si>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</si>
  <si>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</si>
  <si>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</si>
  <si>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</si>
  <si>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</si>
  <si>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</si>
  <si>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</si>
  <si>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</si>
  <si>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</si>
  <si>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</si>
  <si>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</si>
  <si>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</si>
  <si>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</si>
  <si>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</si>
  <si>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</si>
  <si>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</si>
  <si>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</si>
  <si>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</si>
  <si>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</si>
  <si>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</si>
  <si>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</si>
  <si>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</si>
  <si>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</si>
  <si>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</si>
  <si>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</si>
  <si>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</si>
  <si>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</si>
  <si>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</si>
  <si>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</si>
  <si>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</si>
  <si>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</si>
  <si>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</si>
  <si>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</si>
  <si>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</si>
  <si>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</si>
  <si>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</si>
  <si>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</si>
  <si>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</si>
  <si>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</si>
  <si>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</si>
  <si>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</si>
  <si>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</si>
  <si>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</si>
  <si>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</si>
  <si>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</si>
  <si>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</si>
  <si>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</si>
  <si>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</si>
  <si>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</si>
  <si>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</si>
  <si>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</si>
  <si>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</si>
  <si>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</si>
  <si>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</si>
  <si>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</si>
  <si>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</si>
  <si>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</si>
  <si>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</si>
  <si>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</si>
  <si>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</si>
  <si>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</si>
  <si>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</si>
  <si>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</si>
  <si>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</si>
  <si>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</si>
  <si>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</si>
  <si>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</si>
  <si>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</si>
  <si>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</si>
  <si>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</si>
  <si>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</si>
  <si>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</si>
  <si>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</si>
  <si>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</si>
  <si>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</si>
  <si>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</si>
  <si>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</si>
  <si>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</si>
  <si>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</si>
  <si>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</si>
  <si>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</si>
  <si>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</si>
  <si>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</si>
  <si>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</si>
  <si>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</si>
  <si>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</si>
  <si>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</si>
  <si>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</si>
  <si>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</si>
  <si>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</si>
  <si>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</si>
  <si>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</si>
  <si>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</si>
  <si>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</si>
  <si>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</si>
  <si>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</si>
  <si>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</si>
  <si>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</si>
  <si>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</si>
  <si>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</si>
  <si>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</si>
  <si>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</si>
  <si>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</si>
  <si>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</si>
  <si>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</si>
  <si>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</si>
  <si>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</si>
  <si>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</si>
  <si>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</si>
  <si>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</si>
  <si>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</si>
  <si>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</si>
  <si>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</si>
  <si>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</si>
  <si>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</si>
  <si>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</si>
  <si>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</si>
  <si>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</si>
  <si>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</si>
  <si>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</si>
  <si>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</si>
  <si>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</si>
  <si>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</si>
  <si>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</si>
  <si>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</si>
  <si>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</si>
  <si>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</si>
  <si>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</si>
  <si>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</si>
  <si>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</si>
  <si>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</si>
  <si>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</si>
  <si>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</si>
  <si>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</si>
  <si>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</si>
  <si>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</si>
  <si>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</si>
  <si>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</si>
  <si>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</si>
  <si>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</si>
  <si>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</si>
  <si>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</si>
  <si>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</si>
  <si>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</si>
  <si>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</si>
  <si>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</si>
  <si>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</si>
  <si>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</si>
  <si>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</si>
  <si>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</si>
  <si>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</si>
  <si>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</si>
  <si>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</si>
  <si>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</si>
  <si>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</si>
  <si>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</si>
  <si>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</si>
  <si>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</si>
  <si>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</si>
  <si>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</si>
  <si>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</si>
  <si>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</si>
  <si>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</si>
  <si>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</si>
  <si>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</si>
  <si>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</si>
  <si>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</si>
  <si>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</si>
  <si>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</si>
  <si>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</si>
  <si>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</si>
  <si>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</si>
  <si>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</si>
  <si>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</si>
  <si>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</si>
  <si>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</si>
  <si>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</si>
  <si>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</si>
  <si>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</si>
  <si>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</si>
  <si>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</si>
  <si>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</si>
  <si>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</si>
  <si>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</si>
  <si>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</si>
  <si>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</si>
  <si>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</si>
  <si>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</si>
  <si>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</si>
  <si>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</si>
  <si>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</si>
  <si>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</si>
  <si>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</si>
  <si>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</si>
  <si>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</si>
  <si>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</si>
  <si>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</si>
  <si>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</si>
  <si>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</si>
  <si>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</si>
  <si>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</si>
  <si>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</si>
  <si>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</si>
  <si>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</si>
  <si>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</si>
  <si>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</si>
  <si>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</si>
  <si>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</si>
  <si>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</si>
  <si>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</si>
  <si>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</si>
  <si>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</si>
  <si>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</si>
  <si>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</si>
  <si>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</si>
  <si>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</si>
  <si>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</si>
  <si>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</si>
  <si>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</si>
  <si>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</si>
  <si>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</si>
  <si>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</si>
  <si>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</si>
  <si>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</si>
  <si>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</si>
  <si>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</si>
  <si>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</si>
  <si>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</si>
  <si>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</si>
  <si>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</si>
  <si>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</si>
  <si>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</si>
  <si>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</si>
  <si>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</si>
  <si>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</si>
  <si>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</si>
  <si>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</si>
  <si>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</si>
  <si>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</si>
  <si>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</si>
  <si>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</si>
  <si>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</si>
  <si>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</si>
  <si>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</si>
  <si>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</si>
  <si>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</si>
  <si>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</si>
  <si>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</si>
  <si>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</si>
  <si>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</si>
  <si>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</si>
  <si>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</si>
  <si>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</si>
  <si>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</si>
  <si>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</si>
  <si>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</si>
  <si>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</si>
  <si>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</si>
  <si>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</si>
  <si>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</si>
  <si>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</si>
  <si>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</si>
  <si>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</si>
  <si>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</si>
  <si>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</si>
  <si>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</si>
  <si>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</si>
  <si>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</si>
  <si>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</si>
  <si>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</si>
  <si>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</si>
  <si>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</si>
  <si>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</si>
  <si>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</si>
  <si>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</si>
  <si>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</si>
  <si>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</si>
  <si>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</si>
  <si>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</si>
  <si>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</si>
  <si>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</si>
  <si>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</si>
  <si>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</si>
  <si>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</si>
  <si>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</si>
  <si>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</si>
  <si>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</si>
  <si>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</si>
  <si>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</si>
  <si>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</si>
  <si>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</si>
  <si>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</si>
  <si>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</si>
  <si>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</si>
  <si>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</si>
  <si>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</si>
  <si>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</si>
  <si>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</si>
  <si>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</si>
  <si>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</si>
  <si>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</si>
  <si>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</si>
  <si>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</si>
  <si>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</si>
  <si>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</si>
  <si>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</si>
  <si>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</si>
  <si>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</si>
  <si>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</si>
  <si>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</si>
  <si>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</si>
  <si>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</si>
  <si>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</si>
  <si>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</si>
  <si>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</si>
  <si>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</si>
  <si>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</si>
  <si>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</si>
  <si>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</si>
  <si>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</si>
  <si>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</si>
  <si>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</si>
  <si>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</si>
  <si>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</si>
  <si>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</si>
  <si>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</si>
  <si>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</si>
  <si>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</si>
  <si>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</si>
  <si>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</si>
  <si>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</si>
  <si>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</si>
  <si>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</si>
  <si>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</si>
  <si>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</si>
  <si>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</si>
  <si>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</si>
  <si>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</si>
  <si>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</si>
  <si>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</si>
  <si>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</si>
  <si>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</si>
  <si>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</si>
  <si>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</si>
  <si>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</si>
  <si>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</si>
  <si>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</si>
  <si>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</si>
  <si>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</si>
  <si>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</si>
  <si>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</si>
  <si>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</si>
  <si>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</si>
  <si>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</si>
  <si>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</si>
  <si>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</si>
  <si>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</si>
  <si>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</si>
  <si>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</si>
  <si>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</si>
  <si>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</si>
  <si>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</si>
  <si>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</si>
  <si>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</si>
  <si>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</si>
  <si>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</si>
  <si>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</si>
  <si>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</si>
  <si>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</si>
  <si>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</si>
  <si>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</si>
  <si>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</si>
  <si>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</si>
  <si>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</si>
  <si>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</si>
  <si>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</si>
  <si>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</si>
  <si>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</si>
  <si>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</si>
  <si>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</si>
  <si>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</si>
  <si>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</si>
  <si>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</si>
  <si>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</si>
  <si>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</si>
  <si>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</si>
  <si>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</si>
  <si>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</si>
  <si>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</si>
  <si>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</si>
  <si>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</si>
  <si>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</si>
  <si>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</si>
  <si>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</si>
  <si>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</si>
  <si>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</si>
  <si>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</si>
  <si>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</si>
  <si>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</si>
  <si>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</si>
  <si>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</si>
  <si>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</si>
  <si>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</si>
  <si>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</si>
  <si>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</si>
  <si>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</si>
  <si>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</si>
  <si>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</si>
  <si>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</si>
  <si>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</si>
  <si>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</si>
  <si>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</si>
  <si>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</si>
  <si>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</si>
  <si>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</si>
  <si>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</si>
  <si>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</si>
  <si>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</si>
  <si>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</si>
  <si>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</si>
  <si>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</si>
  <si>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</si>
  <si>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</si>
  <si>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</si>
  <si>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</si>
  <si>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</si>
  <si>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</si>
  <si>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</si>
  <si>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</si>
  <si>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</si>
  <si>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</si>
  <si>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</si>
  <si>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</si>
  <si>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</si>
  <si>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</si>
  <si>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</si>
  <si>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</si>
  <si>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</si>
  <si>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</si>
  <si>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</si>
  <si>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</si>
  <si>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</si>
  <si>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</si>
  <si>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</si>
  <si>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</si>
  <si>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</si>
  <si>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</si>
  <si>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</si>
  <si>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</si>
  <si>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</si>
  <si>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</si>
  <si>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</si>
  <si>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</si>
  <si>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</si>
  <si>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</si>
  <si>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</si>
  <si>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</si>
  <si>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</si>
  <si>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</si>
  <si>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</si>
  <si>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</si>
  <si>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</si>
  <si>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</si>
  <si>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</si>
  <si>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</si>
  <si>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</si>
  <si>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</si>
  <si>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</si>
  <si>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</si>
  <si>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</si>
  <si>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</si>
  <si>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</si>
  <si>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</si>
  <si>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</si>
  <si>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</si>
  <si>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</si>
  <si>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</si>
  <si>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</si>
  <si>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</si>
  <si>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</si>
  <si>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</si>
  <si>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</si>
  <si>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</si>
  <si>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</si>
  <si>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</si>
  <si>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</si>
  <si>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</si>
  <si>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</si>
  <si>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</si>
  <si>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</si>
  <si>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</si>
  <si>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</si>
  <si>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</si>
  <si>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</si>
  <si>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</si>
  <si>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</si>
  <si>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</si>
  <si>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</si>
  <si>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</si>
  <si>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</si>
  <si>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</si>
  <si>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</si>
  <si>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</si>
  <si>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</si>
  <si>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</si>
  <si>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</si>
  <si>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</si>
  <si>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</si>
  <si>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</si>
  <si>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</si>
  <si>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</si>
  <si>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</si>
  <si>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</si>
  <si>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</si>
  <si>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</si>
  <si>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</si>
  <si>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</si>
  <si>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</si>
  <si>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</si>
  <si>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</si>
  <si>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</si>
  <si>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</si>
  <si>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</si>
  <si>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</si>
  <si>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</si>
  <si>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</si>
  <si>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</si>
  <si>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</si>
  <si>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</si>
  <si>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</si>
  <si>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</si>
  <si>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</si>
  <si>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</si>
  <si>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</si>
  <si>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</si>
  <si>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</si>
  <si>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</si>
  <si>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</si>
  <si>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</si>
  <si>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</si>
  <si>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</si>
  <si>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</si>
  <si>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</si>
  <si>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</si>
  <si>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</si>
  <si>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</si>
  <si>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</si>
  <si>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</si>
  <si>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</si>
  <si>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</si>
  <si>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</si>
  <si>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</si>
  <si>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</si>
  <si>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</si>
  <si>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</si>
  <si>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</si>
  <si>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</si>
  <si>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</si>
  <si>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</si>
  <si>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</si>
  <si>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</si>
  <si>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</si>
  <si>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</si>
  <si>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</si>
  <si>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</si>
  <si>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</si>
  <si>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</si>
  <si>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</si>
  <si>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</si>
  <si>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</si>
  <si>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</si>
  <si>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</si>
  <si>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</si>
  <si>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</si>
  <si>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</si>
  <si>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</si>
  <si>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</si>
  <si>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</si>
  <si>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</si>
  <si>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</si>
  <si>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</si>
  <si>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</si>
  <si>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</si>
  <si>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</si>
  <si>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</si>
  <si>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</si>
  <si>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</si>
  <si>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</si>
  <si>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</si>
  <si>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</si>
  <si>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</si>
  <si>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</si>
  <si>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</si>
  <si>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</si>
  <si>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</si>
  <si>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</si>
  <si>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</si>
  <si>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</si>
  <si>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</si>
  <si>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</si>
  <si>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</si>
  <si>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</si>
  <si>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</si>
  <si>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</si>
  <si>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</si>
  <si>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</si>
  <si>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</si>
  <si>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</si>
  <si>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</si>
  <si>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</si>
  <si>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</si>
  <si>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</si>
  <si>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</si>
  <si>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</si>
  <si>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</si>
  <si>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</si>
  <si>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</si>
  <si>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</si>
  <si>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</si>
  <si>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</si>
  <si>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</si>
  <si>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</si>
  <si>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</si>
  <si>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</si>
  <si>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</si>
  <si>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</si>
  <si>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</si>
  <si>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</si>
  <si>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</si>
  <si>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</si>
  <si>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</si>
  <si>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</si>
  <si>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</si>
  <si>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</si>
  <si>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</si>
  <si>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</si>
  <si>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</si>
  <si>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</si>
  <si>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</si>
  <si>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</si>
  <si>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</si>
  <si>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</si>
  <si>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</si>
  <si>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</si>
  <si>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</si>
  <si>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</si>
  <si>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</si>
  <si>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</si>
  <si>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</si>
  <si>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</si>
  <si>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</si>
  <si>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</si>
  <si>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</si>
  <si>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</si>
  <si>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</si>
  <si>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</si>
  <si>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</si>
  <si>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</si>
  <si>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</si>
  <si>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</si>
  <si>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</si>
  <si>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</si>
  <si>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</si>
  <si>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</si>
  <si>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</si>
  <si>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</si>
  <si>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</si>
  <si>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</si>
  <si>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</si>
  <si>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</si>
  <si>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</si>
  <si>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</si>
  <si>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</si>
  <si>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</si>
  <si>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</si>
  <si>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</si>
  <si>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</si>
  <si>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</si>
  <si>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</si>
  <si>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</si>
  <si>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</si>
  <si>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</si>
  <si>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</si>
  <si>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</si>
  <si>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</si>
  <si>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</si>
  <si>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</si>
  <si>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</si>
  <si>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</si>
  <si>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</si>
  <si>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</si>
  <si>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</si>
  <si>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</si>
  <si>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</si>
  <si>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</si>
  <si>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</si>
  <si>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</si>
  <si>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</si>
  <si>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</si>
  <si>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</si>
  <si>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</si>
  <si>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</si>
  <si>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</si>
  <si>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</si>
  <si>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</si>
  <si>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</si>
  <si>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</si>
  <si>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</si>
  <si>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</si>
  <si>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</si>
  <si>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</si>
  <si>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</si>
  <si>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</si>
  <si>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</si>
  <si>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</si>
  <si>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</si>
  <si>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</si>
  <si>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</si>
  <si>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</si>
  <si>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</si>
  <si>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</si>
  <si>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</si>
  <si>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</si>
  <si>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</si>
  <si>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</si>
  <si>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</si>
  <si>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</si>
  <si>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</si>
  <si>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</si>
  <si>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</si>
  <si>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</si>
  <si>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</si>
  <si>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</si>
  <si>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</si>
  <si>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</si>
  <si>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</si>
  <si>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</si>
  <si>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</si>
  <si>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</si>
  <si>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</si>
  <si>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</si>
  <si>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</si>
  <si>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</si>
  <si>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</si>
  <si>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</si>
  <si>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</si>
  <si>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</si>
  <si>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</si>
  <si>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</si>
  <si>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</si>
  <si>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</si>
  <si>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</si>
  <si>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</si>
  <si>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</si>
  <si>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</si>
  <si>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</si>
  <si>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</si>
  <si>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</si>
  <si>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</si>
  <si>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</si>
  <si>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</si>
  <si>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</si>
  <si>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</si>
  <si>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</si>
  <si>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</si>
  <si>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</si>
  <si>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</si>
  <si>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</si>
  <si>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</si>
  <si>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</si>
  <si>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</si>
  <si>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</si>
  <si>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</si>
  <si>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</si>
  <si>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</si>
  <si>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</si>
  <si>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</si>
  <si>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</si>
  <si>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</si>
  <si>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</si>
  <si>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</si>
  <si>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</si>
  <si>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</si>
  <si>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</si>
  <si>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</si>
  <si>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</si>
  <si>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</si>
  <si>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</si>
  <si>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</si>
  <si>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</si>
  <si>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</si>
  <si>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</si>
  <si>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</si>
  <si>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</si>
  <si>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</si>
  <si>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</si>
  <si>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</si>
  <si>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</si>
  <si>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</si>
  <si>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</si>
  <si>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</si>
  <si>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</si>
  <si>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</si>
  <si>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</si>
  <si>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</si>
  <si>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</si>
  <si>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</si>
  <si>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</si>
  <si>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</si>
  <si>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</si>
  <si>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</si>
  <si>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</si>
  <si>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</si>
  <si>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</si>
  <si>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</si>
  <si>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</si>
  <si>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</si>
  <si>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</si>
  <si>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</si>
  <si>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</si>
  <si>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</si>
  <si>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</si>
  <si>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</si>
  <si>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</si>
  <si>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</si>
  <si>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</si>
  <si>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</si>
  <si>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</si>
  <si>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</si>
  <si>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</si>
  <si>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</si>
  <si>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</si>
  <si>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</si>
  <si>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</si>
  <si>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</si>
  <si>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</si>
  <si>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</si>
  <si>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</si>
  <si>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</si>
  <si>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</si>
  <si>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</si>
  <si>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</si>
  <si>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</si>
  <si>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</si>
  <si>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</si>
  <si>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</si>
  <si>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</si>
  <si>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</si>
  <si>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</si>
  <si>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</si>
  <si>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</si>
  <si>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</si>
  <si>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</si>
  <si>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</si>
  <si>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</si>
  <si>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</si>
  <si>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</si>
  <si>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</si>
  <si>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</si>
  <si>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</si>
  <si>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</si>
  <si>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</si>
  <si>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</si>
  <si>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</si>
  <si>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</si>
  <si>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</si>
  <si>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</si>
  <si>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</si>
  <si>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</si>
  <si>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</si>
  <si>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</si>
  <si>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</si>
  <si>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</si>
  <si>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</si>
  <si>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</si>
  <si>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</si>
  <si>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</si>
  <si>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</si>
  <si>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</si>
  <si>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</si>
  <si>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</si>
  <si>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</si>
  <si>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</si>
  <si>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</si>
  <si>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</si>
  <si>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</si>
  <si>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</si>
  <si>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</si>
  <si>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</si>
  <si>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</si>
  <si>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</si>
  <si>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</si>
  <si>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</si>
  <si>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</si>
  <si>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</si>
  <si>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</si>
  <si>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</si>
  <si>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</si>
  <si>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</si>
  <si>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</si>
  <si>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</si>
  <si>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</si>
  <si>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</si>
  <si>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</si>
  <si>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</si>
  <si>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</si>
  <si>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</si>
  <si>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</si>
  <si>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</si>
  <si>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</si>
  <si>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</si>
  <si>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</si>
  <si>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</si>
  <si>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</si>
  <si>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</si>
  <si>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</si>
  <si>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</si>
  <si>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</si>
  <si>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</si>
  <si>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</si>
  <si>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</si>
  <si>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</si>
  <si>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</si>
  <si>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</si>
  <si>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</si>
  <si>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</si>
  <si>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</si>
  <si>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</si>
  <si>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</si>
  <si>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</si>
  <si>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</si>
  <si>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</si>
  <si>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</si>
  <si>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</si>
  <si>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</si>
  <si>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</si>
  <si>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</si>
  <si>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</si>
  <si>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</si>
  <si>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</si>
  <si>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</si>
  <si>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</si>
  <si>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</si>
  <si>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</si>
  <si>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</si>
  <si>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</si>
  <si>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</si>
  <si>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</si>
  <si>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</si>
  <si>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</si>
  <si>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</si>
  <si>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</si>
  <si>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</si>
  <si>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</si>
  <si>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</si>
  <si>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</si>
  <si>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</si>
  <si>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</si>
  <si>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</si>
  <si>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</si>
  <si>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</si>
  <si>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</si>
  <si>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</si>
  <si>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</si>
  <si>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</si>
  <si>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</si>
  <si>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</si>
  <si>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</si>
  <si>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</si>
  <si>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</si>
  <si>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</si>
  <si>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</si>
  <si>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</si>
  <si>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</si>
  <si>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</si>
  <si>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</si>
  <si>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</si>
  <si>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</si>
  <si>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</si>
  <si>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</si>
  <si>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</si>
  <si>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</si>
  <si>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</si>
  <si>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</si>
  <si>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</si>
  <si>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</si>
  <si>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</si>
  <si>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</si>
  <si>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</si>
  <si>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</si>
  <si>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</si>
  <si>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</si>
  <si>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</si>
  <si>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</si>
  <si>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</si>
  <si>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</si>
  <si>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</si>
  <si>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</si>
  <si>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</si>
  <si>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</si>
  <si>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</si>
  <si>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</si>
  <si>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</si>
  <si>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</si>
  <si>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</si>
  <si>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</si>
  <si>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</si>
  <si>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</si>
  <si>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</si>
  <si>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</si>
  <si>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</si>
  <si>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</si>
  <si>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</si>
  <si>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</si>
  <si>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</si>
  <si>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</si>
  <si>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</si>
  <si>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</si>
  <si>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</si>
  <si>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</si>
  <si>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</si>
  <si>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</si>
  <si>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</si>
  <si>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</si>
  <si>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</si>
  <si>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</si>
  <si>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</si>
  <si>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</si>
  <si>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</si>
  <si>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</si>
  <si>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</si>
  <si>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</si>
  <si>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</si>
  <si>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</si>
  <si>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</si>
  <si>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</si>
  <si>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</si>
  <si>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</si>
  <si>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</si>
  <si>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</si>
  <si>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</si>
  <si>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</si>
  <si>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</si>
  <si>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</si>
  <si>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</si>
  <si>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</si>
  <si>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</si>
  <si>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</si>
  <si>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</si>
  <si>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</si>
  <si>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</si>
  <si>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</si>
  <si>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</si>
  <si>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</si>
  <si>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</si>
  <si>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</si>
  <si>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</si>
  <si>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</si>
  <si>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</si>
  <si>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</si>
  <si>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</si>
  <si>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</si>
  <si>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</si>
  <si>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</si>
  <si>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</si>
  <si>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</si>
  <si>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</si>
  <si>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</si>
  <si>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</si>
  <si>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</si>
  <si>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</si>
  <si>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</si>
  <si>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</si>
  <si>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</si>
  <si>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</si>
  <si>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</si>
  <si>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</si>
  <si>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</si>
  <si>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</si>
  <si>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</si>
  <si>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</si>
  <si>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</si>
  <si>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</si>
  <si>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</si>
  <si>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</si>
  <si>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</si>
  <si>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</si>
  <si>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</si>
  <si>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</si>
  <si>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</si>
  <si>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</si>
  <si>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</si>
  <si>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</si>
  <si>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</si>
  <si>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</si>
  <si>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</si>
  <si>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</si>
  <si>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</si>
  <si>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</si>
  <si>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</si>
  <si>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</si>
  <si>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</si>
  <si>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</si>
  <si>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</si>
  <si>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</si>
  <si>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</si>
  <si>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</si>
  <si>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</si>
  <si>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</si>
  <si>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</si>
  <si>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</si>
  <si>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</si>
  <si>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</si>
  <si>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</si>
  <si>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</si>
  <si>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</si>
  <si>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</si>
  <si>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</si>
  <si>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</si>
  <si>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</si>
  <si>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</si>
  <si>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</si>
  <si>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</si>
  <si>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</si>
  <si>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</si>
  <si>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</si>
  <si>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</si>
  <si>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</si>
  <si>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</si>
  <si>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</si>
  <si>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</si>
  <si>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</si>
  <si>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</si>
  <si>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</si>
  <si>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</si>
  <si>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</si>
  <si>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</si>
  <si>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</si>
  <si>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</si>
  <si>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</si>
  <si>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</si>
  <si>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</si>
  <si>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</si>
  <si>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</si>
  <si>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</si>
  <si>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</si>
  <si>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</si>
  <si>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</si>
  <si>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</si>
  <si>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</si>
  <si>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</si>
  <si>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</si>
  <si>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</si>
  <si>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</si>
  <si>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</si>
  <si>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</si>
  <si>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</si>
  <si>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</si>
  <si>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</si>
  <si>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</si>
  <si>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</si>
  <si>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</si>
  <si>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</si>
  <si>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</si>
  <si>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</si>
  <si>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</si>
  <si>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</si>
  <si>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</si>
  <si>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</si>
  <si>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</si>
  <si>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</si>
  <si>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</si>
  <si>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</si>
  <si>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</si>
  <si>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</si>
  <si>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</si>
  <si>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</si>
  <si>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</si>
  <si>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</si>
  <si>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</si>
  <si>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</si>
  <si>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</si>
  <si>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</si>
  <si>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</si>
  <si>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</si>
  <si>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</si>
  <si>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</si>
  <si>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</si>
  <si>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</si>
  <si>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</si>
  <si>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</si>
  <si>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</si>
  <si>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</si>
  <si>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</si>
  <si>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</si>
  <si>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</si>
  <si>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</si>
  <si>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</si>
  <si>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</si>
  <si>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</si>
  <si>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</si>
  <si>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</si>
  <si>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</si>
  <si>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</si>
  <si>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</si>
  <si>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</si>
  <si>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</si>
  <si>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</si>
  <si>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</si>
  <si>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</si>
  <si>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</si>
  <si>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</si>
  <si>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</si>
  <si>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</si>
  <si>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</si>
  <si>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</si>
  <si>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</si>
  <si>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</si>
  <si>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</si>
  <si>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</si>
  <si>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</si>
  <si>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</si>
  <si>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</si>
  <si>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</si>
  <si>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</si>
  <si>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</si>
  <si>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</si>
  <si>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</si>
  <si>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</si>
  <si>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</si>
  <si>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</si>
  <si>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</si>
  <si>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</si>
  <si>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</si>
  <si>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</si>
  <si>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</si>
  <si>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</si>
  <si>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</si>
  <si>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</si>
  <si>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</si>
  <si>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</si>
  <si>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</si>
  <si>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</si>
  <si>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</si>
  <si>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</si>
  <si>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</si>
  <si>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</si>
  <si>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</si>
  <si>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</si>
  <si>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</si>
  <si>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</si>
  <si>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</si>
  <si>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</si>
  <si>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</si>
  <si>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</si>
  <si>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</si>
  <si>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</si>
  <si>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</si>
  <si>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</si>
  <si>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</si>
  <si>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</si>
  <si>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</si>
  <si>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</si>
  <si>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</si>
  <si>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</si>
  <si>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</si>
  <si>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</si>
  <si>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</si>
  <si>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</si>
  <si>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</si>
  <si>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</si>
  <si>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</si>
  <si>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</si>
  <si>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</si>
  <si>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</si>
  <si>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</si>
  <si>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</si>
  <si>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</si>
  <si>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</si>
  <si>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</si>
  <si>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</si>
  <si>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</si>
  <si>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</si>
  <si>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</si>
  <si>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</si>
  <si>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</si>
  <si>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</si>
  <si>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</si>
  <si>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</si>
  <si>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</si>
  <si>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</si>
  <si>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</si>
  <si>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</si>
  <si>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</si>
  <si>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</si>
  <si>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</si>
  <si>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</si>
  <si>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</si>
  <si>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</si>
  <si>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</si>
  <si>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</si>
  <si>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</si>
  <si>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</si>
  <si>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</si>
  <si>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</si>
  <si>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</si>
  <si>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</si>
  <si>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</si>
  <si>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</si>
  <si>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</si>
  <si>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</si>
  <si>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</si>
  <si>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</si>
  <si>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</si>
  <si>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</si>
  <si>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</si>
  <si>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</si>
  <si>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</si>
  <si>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</si>
  <si>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</si>
  <si>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</si>
  <si>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</si>
  <si>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</si>
  <si>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</si>
  <si>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</si>
  <si>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</si>
  <si>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</si>
  <si>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</si>
  <si>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</si>
  <si>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</si>
  <si>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</si>
  <si>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</si>
  <si>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</si>
  <si>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</si>
  <si>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</si>
  <si>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</si>
  <si>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</si>
  <si>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</si>
  <si>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</si>
  <si>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</si>
  <si>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</si>
  <si>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</si>
  <si>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</si>
  <si>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</si>
  <si>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</si>
  <si>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</si>
  <si>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</si>
  <si>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</si>
  <si>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</si>
  <si>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</si>
  <si>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</si>
  <si>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</si>
  <si>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</si>
  <si>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</si>
  <si>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</si>
  <si>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</si>
  <si>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</si>
  <si>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</si>
  <si>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</si>
  <si>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</si>
  <si>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</si>
  <si>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</si>
  <si>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</si>
  <si>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</si>
  <si>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</si>
  <si>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</si>
  <si>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</si>
  <si>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</si>
  <si>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</si>
  <si>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</si>
  <si>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</si>
  <si>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</si>
  <si>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</si>
  <si>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</si>
  <si>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</si>
  <si>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</si>
  <si>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</si>
  <si>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</si>
  <si>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</si>
  <si>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</si>
  <si>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</si>
  <si>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</si>
  <si>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</si>
  <si>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</si>
  <si>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</si>
  <si>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</si>
  <si>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</si>
  <si>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</si>
  <si>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</si>
  <si>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</si>
  <si>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</si>
  <si>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</si>
  <si>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</si>
  <si>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</si>
  <si>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</si>
  <si>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</si>
  <si>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</si>
  <si>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</si>
  <si>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</si>
  <si>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</si>
  <si>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</si>
  <si>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</si>
  <si>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</si>
  <si>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</si>
  <si>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</si>
  <si>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</si>
  <si>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</si>
  <si>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</si>
  <si>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</si>
  <si>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</si>
  <si>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</si>
  <si>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</si>
  <si>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</si>
  <si>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</si>
  <si>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</si>
  <si>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</si>
  <si>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</si>
  <si>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</si>
  <si>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</si>
  <si>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</si>
  <si>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</si>
  <si>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</si>
  <si>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</si>
  <si>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</si>
  <si>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</si>
  <si>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</si>
  <si>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</si>
  <si>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</si>
  <si>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</si>
  <si>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</si>
  <si>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</si>
  <si>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</si>
  <si>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</si>
  <si>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</si>
  <si>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</si>
  <si>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</si>
  <si>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</si>
  <si>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</si>
  <si>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</si>
  <si>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</si>
  <si>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</si>
  <si>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</si>
  <si>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</si>
  <si>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</si>
  <si>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</si>
  <si>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</si>
  <si>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</si>
  <si>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</si>
  <si>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</si>
  <si>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</si>
  <si>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</si>
  <si>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</si>
  <si>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</si>
  <si>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</si>
  <si>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</si>
  <si>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</si>
  <si>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</si>
  <si>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</si>
  <si>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</si>
  <si>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</si>
  <si>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</si>
  <si>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</si>
  <si>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</si>
  <si>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</si>
  <si>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</si>
  <si>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</si>
  <si>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</si>
  <si>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</si>
  <si>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</si>
  <si>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</si>
  <si>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</si>
  <si>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</si>
  <si>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</si>
  <si>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</si>
  <si>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</si>
  <si>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</si>
  <si>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</si>
  <si>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</si>
  <si>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</si>
  <si>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</si>
  <si>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</si>
  <si>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</si>
  <si>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</si>
  <si>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</si>
  <si>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</si>
  <si>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</si>
  <si>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</si>
  <si>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</si>
  <si>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</si>
  <si>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</si>
  <si>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</si>
  <si>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</si>
  <si>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</si>
  <si>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</si>
  <si>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</si>
  <si>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</si>
  <si>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</si>
  <si>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</si>
  <si>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</si>
  <si>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</si>
  <si>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</si>
  <si>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</si>
  <si>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</si>
  <si>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</si>
  <si>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</si>
  <si>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</si>
  <si>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</si>
  <si>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</si>
  <si>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</si>
  <si>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</si>
  <si>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</si>
  <si>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</si>
  <si>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</si>
  <si>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</si>
  <si>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</si>
  <si>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</si>
  <si>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</si>
  <si>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</si>
  <si>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</si>
  <si>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</si>
  <si>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</si>
  <si>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</si>
  <si>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</si>
  <si>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</si>
  <si>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</si>
  <si>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</si>
  <si>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</si>
  <si>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</si>
  <si>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</si>
  <si>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</si>
  <si>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</si>
  <si>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</si>
  <si>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</si>
  <si>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</si>
  <si>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</si>
  <si>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</si>
  <si>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</si>
  <si>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</si>
  <si>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</si>
  <si>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</si>
  <si>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</si>
  <si>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</si>
  <si>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</si>
  <si>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</si>
  <si>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</si>
  <si>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</si>
  <si>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</si>
  <si>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</si>
  <si>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</si>
  <si>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</si>
  <si>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</si>
  <si>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</si>
  <si>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</si>
  <si>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</si>
  <si>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</si>
  <si>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</si>
  <si>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</si>
  <si>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</si>
  <si>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</si>
  <si>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</si>
  <si>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</si>
  <si>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</si>
  <si>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</si>
  <si>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</si>
  <si>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</si>
  <si>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</si>
  <si>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</si>
  <si>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</si>
  <si>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</si>
  <si>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</si>
  <si>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</si>
  <si>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</si>
  <si>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</si>
  <si>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</si>
  <si>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</si>
  <si>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</si>
  <si>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</si>
  <si>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</si>
  <si>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</si>
  <si>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</si>
  <si>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</si>
  <si>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</si>
  <si>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</si>
  <si>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</si>
  <si>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</si>
  <si>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</si>
  <si>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</si>
  <si>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</si>
  <si>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</si>
  <si>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</si>
  <si>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</si>
  <si>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</si>
  <si>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</si>
  <si>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</si>
  <si>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</si>
  <si>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</si>
  <si>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</si>
  <si>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</si>
  <si>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</si>
  <si>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</si>
  <si>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</si>
  <si>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</si>
  <si>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</si>
  <si>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</si>
  <si>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</si>
  <si>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</si>
  <si>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</si>
  <si>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</si>
  <si>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</si>
  <si>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</si>
  <si>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</si>
  <si>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</si>
  <si>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</si>
  <si>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</si>
  <si>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</si>
  <si>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</si>
  <si>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</si>
  <si>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</si>
  <si>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</si>
  <si>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</si>
  <si>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</si>
  <si>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</si>
  <si>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</si>
  <si>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</si>
  <si>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</si>
  <si>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</si>
  <si>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</si>
  <si>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</si>
  <si>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</si>
  <si>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</si>
  <si>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</si>
  <si>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</si>
  <si>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</si>
  <si>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</si>
  <si>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</si>
  <si>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</si>
  <si>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</si>
  <si>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</si>
  <si>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</si>
  <si>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</si>
  <si>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</si>
  <si>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</si>
  <si>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</si>
  <si>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</si>
  <si>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</si>
  <si>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</si>
  <si>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</si>
  <si>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</si>
  <si>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</si>
  <si>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</si>
  <si>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</si>
  <si>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</si>
  <si>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</si>
  <si>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</si>
  <si>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</si>
  <si>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</si>
  <si>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</si>
  <si>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</si>
  <si>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</si>
  <si>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</si>
  <si>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</si>
  <si>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</si>
  <si>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</si>
  <si>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</si>
  <si>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</si>
  <si>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</si>
  <si>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</si>
  <si>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</si>
  <si>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</si>
  <si>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</si>
  <si>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</si>
  <si>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</si>
  <si>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</si>
  <si>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</si>
  <si>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</si>
  <si>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</si>
  <si>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</si>
  <si>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</si>
  <si>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</si>
  <si>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</si>
  <si>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</si>
  <si>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</si>
  <si>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</si>
  <si>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</si>
  <si>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</si>
  <si>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</si>
  <si>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</si>
  <si>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</si>
  <si>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</si>
  <si>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</si>
  <si>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</si>
  <si>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</si>
  <si>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</si>
  <si>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</si>
  <si>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</si>
  <si>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</si>
  <si>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</si>
  <si>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</si>
  <si>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</si>
  <si>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</si>
  <si>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</si>
  <si>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</si>
  <si>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</si>
  <si>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</si>
  <si>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</si>
  <si>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</si>
  <si>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</si>
  <si>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</si>
  <si>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</si>
  <si>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</si>
  <si>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</si>
  <si>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</si>
  <si>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</si>
  <si>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</si>
  <si>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</si>
  <si>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</si>
  <si>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</si>
  <si>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</si>
  <si>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</si>
  <si>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</si>
  <si>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</si>
  <si>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</si>
  <si>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</si>
  <si>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</si>
  <si>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</si>
  <si>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</si>
  <si>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</si>
  <si>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</si>
  <si>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</si>
  <si>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</si>
  <si>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</si>
  <si>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</si>
  <si>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</si>
  <si>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</si>
  <si>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</si>
  <si>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</si>
  <si>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</si>
  <si>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</si>
  <si>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</si>
  <si>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</si>
  <si>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</si>
  <si>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</si>
  <si>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</si>
  <si>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</si>
  <si>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</si>
  <si>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</si>
  <si>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</si>
  <si>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</si>
  <si>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</si>
  <si>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</si>
  <si>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</si>
  <si>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</si>
  <si>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</si>
  <si>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</si>
  <si>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</si>
  <si>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</si>
  <si>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</si>
  <si>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</si>
  <si>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</si>
  <si>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</si>
  <si>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</si>
  <si>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</si>
  <si>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</si>
  <si>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</si>
  <si>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</si>
  <si>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</si>
  <si>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</si>
  <si>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</si>
  <si>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</si>
  <si>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</si>
  <si>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</si>
  <si>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</si>
  <si>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</si>
  <si>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</si>
  <si>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</si>
  <si>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</si>
  <si>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</si>
  <si>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</si>
  <si>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</si>
  <si>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</si>
  <si>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</si>
  <si>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</si>
  <si>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</si>
  <si>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</si>
  <si>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</si>
  <si>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</si>
  <si>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</si>
  <si>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</si>
  <si>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</si>
  <si>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</si>
  <si>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</si>
  <si>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</si>
  <si>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</si>
  <si>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</si>
  <si>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</si>
  <si>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</si>
  <si>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</si>
  <si>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</si>
  <si>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</si>
  <si>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</si>
  <si>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</si>
  <si>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</si>
  <si>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</si>
  <si>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</si>
  <si>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</si>
  <si>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</si>
  <si>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</si>
  <si>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</si>
  <si>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</si>
  <si>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</si>
  <si>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</si>
  <si>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</si>
  <si>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</si>
  <si>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</si>
  <si>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</si>
  <si>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</si>
  <si>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</si>
  <si>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</si>
  <si>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</si>
  <si>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</si>
  <si>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</si>
  <si>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</si>
  <si>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</si>
  <si>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</si>
  <si>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</si>
  <si>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</si>
  <si>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</si>
  <si>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</si>
  <si>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</si>
  <si>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</si>
  <si>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</si>
  <si>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</si>
  <si>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</si>
  <si>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</si>
  <si>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</si>
  <si>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</si>
  <si>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</si>
  <si>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</si>
  <si>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</si>
  <si>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</si>
  <si>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</si>
  <si>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</si>
  <si>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</si>
  <si>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</si>
  <si>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</si>
  <si>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</si>
  <si>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</si>
  <si>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</si>
  <si>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</si>
  <si>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</si>
  <si>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</si>
  <si>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</si>
  <si>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</si>
  <si>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</si>
  <si>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</si>
  <si>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</si>
  <si>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</si>
  <si>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</si>
  <si>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</si>
  <si>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</si>
  <si>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</si>
  <si>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</si>
  <si>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</si>
  <si>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</si>
  <si>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</si>
  <si>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</si>
  <si>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</si>
  <si>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</si>
  <si>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</si>
  <si>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</si>
  <si>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</si>
  <si>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</si>
  <si>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</si>
  <si>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</si>
  <si>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</si>
  <si>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</si>
  <si>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</si>
  <si>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</si>
  <si>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</si>
  <si>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</si>
  <si>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</si>
  <si>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</si>
  <si>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</si>
  <si>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</si>
  <si>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</si>
  <si>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</si>
  <si>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</si>
  <si>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</si>
  <si>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</si>
  <si>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</si>
  <si>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</si>
  <si>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</si>
  <si>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</si>
  <si>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</si>
  <si>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</si>
  <si>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</si>
  <si>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</si>
  <si>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</si>
  <si>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</si>
  <si>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</si>
  <si>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</si>
  <si>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</si>
  <si>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</si>
  <si>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</si>
  <si>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</si>
  <si>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</si>
  <si>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</si>
  <si>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</si>
  <si>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</si>
  <si>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</si>
  <si>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</si>
  <si>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</si>
  <si>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</si>
  <si>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</si>
  <si>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</si>
  <si>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</si>
  <si>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</si>
  <si>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</si>
  <si>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</si>
  <si>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</si>
  <si>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</si>
  <si>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</si>
  <si>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</si>
  <si>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</si>
  <si>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</si>
  <si>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</si>
  <si>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</si>
  <si>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</si>
  <si>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</si>
  <si>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</si>
  <si>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</si>
  <si>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</si>
  <si>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</si>
  <si>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</si>
  <si>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</si>
  <si>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</si>
  <si>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</si>
  <si>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</si>
  <si>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</si>
  <si>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</si>
  <si>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</si>
  <si>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</si>
  <si>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</si>
  <si>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</si>
  <si>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</si>
  <si>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</si>
  <si>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</si>
  <si>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</si>
  <si>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</si>
  <si>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</si>
  <si>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</si>
  <si>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</si>
  <si>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</si>
  <si>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</si>
  <si>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</si>
  <si>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</si>
  <si>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</si>
  <si>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</si>
  <si>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</si>
  <si>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</si>
  <si>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</si>
  <si>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</si>
  <si>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</si>
  <si>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</si>
  <si>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</si>
  <si>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</si>
  <si>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</si>
  <si>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</si>
  <si>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</si>
  <si>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</si>
  <si>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</si>
  <si>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</si>
  <si>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</si>
  <si>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</si>
  <si>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</si>
  <si>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</si>
  <si>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</si>
  <si>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</si>
  <si>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</si>
  <si>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</si>
  <si>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</si>
  <si>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</si>
  <si>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</si>
  <si>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</si>
  <si>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</si>
  <si>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</si>
  <si>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</si>
  <si>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</si>
  <si>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</si>
  <si>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</si>
  <si>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</si>
  <si>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</si>
  <si>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</si>
  <si>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</si>
  <si>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</si>
  <si>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</si>
  <si>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</si>
  <si>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</si>
  <si>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</si>
  <si>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</si>
  <si>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</si>
  <si>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</si>
  <si>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</si>
  <si>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</si>
  <si>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</si>
  <si>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</si>
  <si>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</si>
  <si>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</si>
  <si>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</si>
  <si>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</si>
  <si>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</si>
  <si>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</si>
  <si>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</si>
  <si>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</si>
  <si>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</si>
  <si>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</si>
  <si>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</si>
  <si>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</si>
  <si>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</si>
  <si>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</si>
  <si>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</si>
  <si>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</si>
  <si>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</si>
  <si>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</si>
  <si>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</si>
  <si>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</si>
  <si>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</si>
  <si>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</si>
  <si>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</si>
  <si>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</si>
  <si>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</si>
  <si>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</si>
  <si>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</si>
  <si>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</si>
  <si>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</si>
  <si>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</si>
  <si>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</si>
  <si>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</si>
  <si>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</si>
  <si>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</si>
  <si>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</si>
  <si>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</si>
  <si>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</si>
  <si>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</si>
  <si>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</si>
  <si>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</si>
  <si>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</si>
  <si>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</si>
  <si>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</si>
  <si>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</si>
  <si>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</si>
  <si>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</si>
  <si>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</si>
  <si>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</si>
  <si>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</si>
  <si>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</si>
  <si>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</si>
  <si>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</si>
  <si>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</si>
  <si>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</si>
  <si>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</si>
  <si>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</si>
  <si>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</si>
  <si>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</si>
  <si>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</si>
  <si>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</si>
  <si>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</si>
  <si>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</si>
  <si>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</si>
  <si>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</si>
  <si>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</si>
  <si>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</si>
  <si>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</si>
  <si>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</si>
  <si>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</si>
  <si>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</si>
  <si>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</si>
  <si>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</si>
  <si>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</si>
  <si>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</si>
  <si>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</si>
  <si>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</si>
  <si>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</si>
  <si>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</si>
  <si>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</si>
  <si>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</si>
  <si>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</si>
  <si>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</si>
  <si>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</si>
  <si>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</si>
  <si>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</si>
  <si>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</si>
  <si>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</si>
  <si>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</si>
  <si>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</si>
  <si>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</si>
  <si>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</si>
  <si>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</si>
  <si>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</si>
  <si>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</si>
  <si>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</si>
  <si>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</si>
  <si>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</si>
  <si>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</si>
  <si>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</si>
  <si>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</si>
  <si>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</si>
  <si>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</si>
  <si>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</si>
  <si>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</si>
  <si>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</si>
  <si>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</si>
  <si>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</si>
  <si>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</si>
  <si>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</si>
  <si>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</si>
  <si>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</si>
  <si>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</si>
  <si>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</si>
  <si>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</si>
  <si>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</si>
  <si>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</si>
  <si>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</si>
  <si>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</si>
  <si>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</si>
  <si>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</si>
  <si>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</si>
  <si>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</si>
  <si>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</si>
  <si>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</si>
  <si>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</si>
  <si>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</si>
  <si>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</si>
  <si>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</si>
  <si>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</si>
  <si>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</si>
  <si>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</si>
  <si>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</si>
  <si>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</si>
  <si>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</si>
  <si>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</si>
  <si>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</si>
  <si>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</si>
  <si>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</si>
  <si>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</si>
  <si>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</si>
  <si>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</si>
  <si>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</si>
  <si>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</si>
  <si>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</si>
  <si>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</si>
  <si>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</si>
  <si>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</si>
  <si>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</si>
  <si>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</si>
  <si>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</si>
  <si>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</si>
  <si>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</si>
  <si>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</si>
  <si>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</si>
  <si>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</si>
  <si>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</si>
  <si>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</si>
  <si>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</si>
  <si>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</si>
  <si>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</si>
  <si>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</si>
  <si>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</si>
  <si>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</si>
  <si>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</si>
  <si>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</si>
  <si>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</si>
  <si>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</si>
  <si>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</si>
  <si>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</si>
  <si>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</si>
  <si>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</si>
  <si>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</si>
  <si>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</si>
  <si>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</si>
  <si>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</si>
  <si>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</si>
  <si>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</si>
  <si>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</si>
  <si>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</si>
  <si>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</si>
  <si>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</si>
  <si>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</si>
  <si>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</si>
  <si>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</si>
  <si>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</si>
  <si>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</si>
  <si>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</si>
  <si>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</si>
  <si>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</si>
  <si>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</si>
  <si>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</si>
  <si>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</si>
  <si>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</si>
  <si>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</si>
  <si>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</si>
  <si>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</si>
  <si>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</si>
  <si>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</si>
  <si>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</si>
  <si>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</si>
  <si>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</si>
  <si>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</si>
  <si>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</si>
  <si>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</si>
  <si>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</si>
  <si>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</si>
  <si>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</si>
  <si>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</si>
  <si>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</si>
  <si>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</si>
  <si>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</si>
  <si>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</si>
  <si>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</si>
  <si>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</si>
  <si>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</si>
  <si>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</si>
  <si>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</si>
  <si>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</si>
  <si>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</si>
  <si>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</si>
  <si>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</si>
  <si>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</si>
  <si>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</si>
  <si>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</si>
  <si>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</si>
  <si>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</si>
  <si>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</si>
  <si>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</si>
  <si>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</si>
  <si>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</si>
  <si>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</si>
  <si>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</si>
  <si>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</si>
  <si>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</si>
  <si>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</si>
  <si>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</si>
  <si>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</si>
  <si>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</si>
  <si>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</si>
  <si>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</si>
  <si>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</si>
  <si>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</si>
  <si>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</si>
  <si>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</si>
  <si>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</si>
  <si>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</si>
  <si>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</si>
  <si>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</si>
  <si>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</si>
  <si>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</si>
  <si>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</si>
  <si>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</si>
  <si>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</si>
  <si>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</si>
  <si>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</si>
  <si>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</si>
  <si>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</si>
  <si>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</si>
  <si>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</si>
  <si>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</si>
  <si>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</si>
  <si>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</si>
  <si>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</si>
  <si>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</si>
  <si>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</si>
  <si>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</si>
  <si>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</si>
  <si>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</si>
  <si>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</si>
  <si>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</si>
  <si>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</si>
  <si>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</si>
  <si>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</si>
  <si>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</si>
  <si>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</si>
  <si>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</si>
  <si>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</si>
  <si>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</si>
  <si>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</si>
  <si>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</si>
  <si>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</si>
  <si>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</si>
  <si>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</si>
  <si>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</si>
  <si>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</si>
  <si>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</si>
  <si>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</si>
  <si>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</si>
  <si>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</si>
  <si>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</si>
  <si>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</si>
  <si>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</si>
  <si>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</si>
  <si>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</si>
  <si>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</si>
  <si>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</si>
  <si>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</si>
  <si>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</si>
  <si>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</si>
  <si>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</si>
  <si>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</si>
  <si>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</si>
  <si>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</si>
  <si>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</si>
  <si>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</si>
  <si>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</si>
  <si>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</si>
  <si>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</si>
  <si>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</si>
  <si>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</si>
  <si>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</si>
  <si>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</si>
  <si>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</si>
  <si>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</si>
  <si>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</si>
  <si>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</si>
  <si>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</si>
  <si>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</si>
  <si>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</si>
  <si>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</si>
  <si>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</si>
  <si>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</si>
  <si>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</si>
  <si>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</si>
  <si>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</si>
  <si>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</si>
  <si>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</si>
  <si>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</si>
  <si>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</si>
  <si>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</si>
  <si>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</si>
  <si>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</si>
  <si>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</si>
  <si>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</si>
  <si>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</si>
  <si>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</si>
  <si>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</si>
  <si>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</si>
  <si>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</si>
  <si>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</si>
  <si>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</si>
  <si>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</si>
  <si>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</si>
  <si>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</si>
  <si>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</si>
  <si>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</si>
  <si>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</si>
  <si>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</si>
  <si>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</si>
  <si>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</si>
  <si>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</si>
  <si>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</si>
  <si>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</si>
  <si>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</si>
  <si>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</si>
  <si>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</si>
  <si>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</si>
  <si>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</si>
  <si>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</si>
  <si>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</si>
  <si>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</si>
  <si>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</si>
  <si>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</si>
  <si>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</si>
  <si>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</si>
  <si>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</si>
  <si>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</si>
  <si>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</si>
  <si>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</si>
  <si>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</si>
  <si>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</si>
  <si>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</si>
  <si>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</si>
  <si>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</si>
  <si>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</si>
  <si>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</si>
  <si>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</si>
  <si>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</si>
  <si>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</si>
  <si>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</si>
  <si>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</si>
  <si>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</si>
  <si>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</si>
  <si>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</si>
  <si>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</si>
  <si>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</si>
  <si>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</si>
  <si>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</si>
  <si>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</si>
  <si>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</si>
  <si>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</si>
  <si>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</si>
  <si>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</si>
  <si>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</si>
  <si>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</si>
  <si>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</si>
  <si>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</si>
  <si>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</si>
  <si>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</si>
  <si>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</si>
  <si>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</si>
  <si>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</si>
  <si>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</si>
  <si>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</si>
  <si>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</si>
  <si>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</si>
  <si>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</si>
  <si>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</si>
  <si>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</si>
  <si>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</si>
  <si>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</si>
  <si>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</si>
  <si>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</si>
  <si>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</si>
  <si>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</si>
  <si>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</si>
  <si>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</si>
  <si>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</si>
  <si>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</si>
  <si>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</si>
  <si>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</si>
  <si>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</si>
  <si>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</si>
  <si>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</si>
  <si>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</si>
  <si>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</si>
  <si>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</si>
  <si>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</si>
  <si>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</si>
  <si>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</si>
  <si>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</si>
  <si>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</si>
  <si>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</si>
  <si>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</si>
  <si>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</si>
  <si>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</si>
  <si>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</si>
  <si>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</si>
  <si>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</si>
  <si>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</si>
  <si>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</si>
  <si>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</si>
  <si>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</si>
  <si>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</si>
  <si>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</si>
  <si>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</si>
  <si>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</si>
  <si>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</si>
  <si>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</si>
  <si>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</si>
  <si>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</si>
  <si>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</si>
  <si>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</si>
  <si>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</si>
  <si>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</si>
  <si>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</si>
  <si>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</si>
  <si>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</si>
  <si>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</si>
  <si>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</si>
  <si>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</si>
  <si>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</si>
  <si>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</si>
  <si>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</si>
  <si>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</si>
  <si>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</si>
  <si>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</si>
  <si>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</si>
  <si>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</si>
  <si>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</si>
  <si>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</si>
  <si>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</si>
  <si>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</si>
  <si>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</si>
  <si>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</si>
  <si>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</si>
  <si>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</si>
  <si>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</si>
  <si>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</si>
  <si>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</si>
  <si>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</si>
  <si>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</si>
  <si>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</si>
  <si>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</si>
  <si>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</si>
  <si>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</si>
  <si>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</si>
  <si>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</si>
  <si>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</si>
  <si>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</si>
  <si>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</si>
  <si>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</si>
  <si>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</si>
  <si>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</si>
  <si>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</si>
  <si>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</si>
  <si>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</si>
  <si>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</si>
  <si>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</si>
  <si>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</si>
  <si>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</si>
  <si>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</si>
  <si>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</si>
  <si>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</si>
  <si>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</si>
  <si>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</si>
  <si>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</si>
  <si>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</si>
  <si>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</si>
  <si>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</si>
  <si>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</si>
  <si>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</si>
  <si>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</si>
  <si>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</si>
  <si>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</si>
  <si>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</si>
  <si>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</si>
  <si>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</si>
  <si>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</si>
  <si>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</si>
  <si>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</si>
  <si>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</si>
  <si>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</si>
  <si>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</si>
  <si>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</si>
  <si>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</si>
  <si>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</si>
  <si>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</si>
  <si>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</si>
  <si>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</si>
  <si>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</si>
  <si>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</si>
  <si>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</si>
  <si>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</si>
  <si>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</si>
  <si>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</si>
  <si>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</si>
  <si>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</si>
  <si>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</si>
  <si>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</si>
  <si>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</si>
  <si>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</si>
  <si>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</si>
  <si>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</si>
  <si>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</si>
  <si>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</si>
  <si>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</si>
  <si>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</si>
  <si>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</si>
  <si>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</si>
  <si>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</si>
  <si>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</si>
  <si>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</si>
  <si>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</si>
  <si>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</si>
  <si>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</si>
  <si>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</si>
  <si>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</si>
  <si>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</si>
  <si>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</si>
  <si>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</si>
  <si>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</si>
  <si>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</si>
  <si>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</si>
  <si>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</si>
  <si>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</si>
  <si>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</si>
  <si>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</si>
  <si>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</si>
  <si>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</si>
  <si>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</si>
  <si>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</si>
  <si>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</si>
  <si>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</si>
  <si>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</si>
  <si>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</si>
  <si>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</si>
  <si>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</si>
  <si>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</si>
  <si>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</si>
  <si>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</si>
  <si>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</si>
  <si>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</si>
  <si>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</si>
  <si>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</si>
  <si>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</si>
  <si>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</si>
  <si>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</si>
  <si>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</si>
  <si>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</si>
  <si>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</si>
  <si>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</si>
  <si>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</si>
  <si>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</si>
  <si>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</si>
  <si>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</si>
  <si>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</si>
  <si>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</si>
  <si>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</si>
  <si>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</si>
  <si>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</si>
  <si>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</si>
  <si>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</si>
  <si>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</si>
  <si>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</si>
  <si>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</si>
  <si>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</si>
  <si>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</si>
  <si>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</si>
  <si>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</si>
  <si>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</si>
  <si>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</si>
  <si>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</si>
  <si>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</si>
  <si>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</si>
  <si>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</si>
  <si>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</si>
  <si>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</si>
  <si>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</si>
  <si>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</si>
  <si>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</si>
  <si>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</si>
  <si>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</si>
  <si>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</si>
  <si>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</si>
  <si>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</si>
  <si>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</si>
  <si>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</si>
  <si>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</si>
  <si>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</si>
  <si>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</si>
  <si>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</si>
  <si>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</si>
  <si>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</si>
  <si>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</si>
  <si>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</si>
  <si>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</si>
  <si>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</si>
  <si>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</si>
  <si>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</si>
  <si>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</si>
  <si>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</si>
  <si>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</si>
  <si>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</si>
  <si>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</si>
  <si>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</si>
  <si>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</si>
  <si>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</si>
  <si>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</si>
  <si>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</si>
  <si>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</si>
  <si>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</si>
  <si>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</si>
  <si>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</si>
  <si>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</si>
  <si>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</si>
  <si>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</si>
  <si>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</si>
  <si>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</si>
  <si>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</si>
  <si>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</si>
  <si>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</si>
  <si>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</si>
  <si>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</si>
  <si>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</si>
  <si>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</si>
  <si>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</si>
  <si>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</si>
  <si>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</si>
  <si>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</si>
  <si>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</si>
  <si>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</si>
  <si>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</si>
  <si>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</si>
  <si>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</si>
  <si>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</si>
  <si>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</si>
  <si>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</si>
  <si>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</si>
  <si>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</si>
  <si>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</si>
  <si>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</si>
  <si>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</si>
  <si>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</si>
  <si>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</si>
  <si>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</si>
  <si>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</si>
  <si>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</si>
  <si>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</si>
  <si>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</si>
  <si>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</si>
  <si>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</si>
  <si>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</si>
  <si>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</si>
  <si>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</si>
  <si>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</si>
  <si>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</si>
  <si>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</si>
  <si>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</si>
  <si>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</si>
  <si>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</si>
  <si>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</si>
  <si>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</si>
  <si>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</si>
  <si>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</si>
  <si>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</si>
  <si>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</si>
  <si>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</si>
  <si>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</si>
  <si>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</si>
  <si>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</si>
  <si>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</si>
  <si>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</si>
  <si>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</si>
  <si>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</si>
  <si>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</si>
  <si>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</si>
  <si>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</si>
  <si>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</si>
  <si>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</si>
  <si>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</si>
  <si>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</si>
  <si>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</si>
  <si>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</si>
  <si>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</si>
  <si>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</si>
  <si>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</si>
  <si>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</si>
  <si>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</si>
  <si>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</si>
  <si>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</si>
  <si>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</si>
  <si>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</si>
  <si>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</si>
  <si>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</si>
  <si>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</si>
  <si>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</si>
  <si>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</si>
  <si>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</si>
  <si>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</si>
  <si>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</si>
  <si>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</si>
  <si>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</si>
  <si>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</si>
  <si>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</si>
  <si>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</si>
  <si>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</si>
  <si>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</si>
  <si>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</si>
  <si>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</si>
  <si>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</si>
  <si>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</si>
  <si>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</si>
  <si>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</si>
  <si>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</si>
  <si>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</si>
  <si>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</si>
  <si>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</si>
  <si>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</si>
  <si>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</si>
  <si>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</si>
  <si>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</si>
  <si>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</si>
  <si>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</si>
  <si>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</si>
  <si>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</si>
  <si>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</si>
  <si>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</si>
  <si>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</si>
  <si>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</si>
  <si>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</si>
  <si>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</si>
  <si>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</si>
  <si>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</si>
  <si>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</si>
  <si>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</si>
  <si>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</si>
  <si>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</si>
  <si>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</si>
  <si>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</si>
  <si>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</si>
  <si>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</si>
  <si>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</si>
  <si>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</si>
  <si>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</si>
  <si>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</si>
  <si>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</si>
  <si>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</si>
  <si>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</si>
  <si>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</si>
  <si>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</si>
  <si>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</si>
  <si>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</si>
  <si>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</si>
  <si>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</si>
  <si>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</si>
  <si>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</si>
  <si>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</si>
  <si>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</si>
  <si>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</si>
  <si>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</si>
  <si>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</si>
  <si>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</si>
  <si>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</si>
  <si>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</si>
  <si>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</si>
  <si>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</si>
  <si>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</si>
  <si>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</si>
  <si>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</si>
  <si>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</si>
  <si>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</si>
  <si>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</si>
  <si>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</si>
  <si>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</si>
  <si>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</si>
  <si>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</si>
  <si>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</si>
  <si>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</si>
  <si>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</si>
  <si>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</si>
  <si>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</si>
  <si>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</si>
  <si>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</si>
  <si>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</si>
  <si>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</si>
  <si>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</si>
  <si>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</si>
  <si>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</si>
  <si>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</si>
  <si>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</si>
  <si>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</si>
  <si>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</si>
  <si>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</si>
  <si>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</si>
  <si>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</si>
  <si>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</si>
  <si>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</si>
  <si>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</si>
  <si>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</si>
  <si>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</si>
  <si>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</si>
  <si>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</si>
  <si>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</si>
  <si>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</si>
  <si>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</si>
  <si>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</si>
  <si>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</si>
  <si>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</si>
  <si>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</si>
  <si>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</si>
  <si>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</si>
  <si>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</si>
  <si>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</si>
  <si>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</si>
  <si>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</si>
  <si>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</si>
  <si>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</si>
  <si>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</si>
  <si>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</si>
  <si>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</si>
  <si>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</si>
  <si>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</si>
  <si>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</si>
  <si>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</si>
  <si>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</si>
  <si>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</si>
  <si>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</si>
  <si>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</si>
  <si>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</si>
  <si>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</si>
  <si>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</si>
  <si>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</si>
  <si>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</si>
  <si>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</si>
  <si>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</si>
  <si>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</si>
  <si>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</si>
  <si>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</si>
  <si>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</si>
  <si>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</si>
  <si>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</si>
  <si>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</si>
  <si>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</si>
  <si>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</si>
  <si>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</si>
  <si>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</si>
  <si>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</si>
  <si>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</si>
  <si>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</si>
  <si>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</si>
  <si>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</si>
  <si>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</si>
  <si>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</si>
  <si>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</si>
  <si>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</si>
  <si>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</si>
  <si>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</si>
  <si>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</si>
  <si>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</si>
  <si>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</si>
  <si>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</si>
  <si>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</si>
  <si>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</si>
  <si>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</si>
  <si>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</si>
  <si>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</si>
  <si>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</si>
  <si>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</si>
  <si>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</si>
  <si>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</si>
  <si>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</si>
  <si>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</si>
  <si>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</si>
  <si>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</si>
  <si>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</si>
  <si>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</si>
  <si>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</si>
  <si>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</si>
  <si>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</si>
  <si>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</si>
  <si>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</si>
  <si>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</si>
  <si>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</si>
  <si>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</si>
  <si>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</si>
  <si>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</si>
  <si>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</si>
  <si>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</si>
  <si>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</si>
  <si>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</si>
  <si>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</si>
  <si>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</si>
  <si>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</si>
  <si>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</si>
  <si>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</si>
  <si>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</si>
  <si>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</si>
  <si>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</si>
  <si>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</si>
  <si>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</si>
  <si>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</si>
  <si>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</si>
  <si>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</si>
  <si>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</si>
  <si>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</si>
  <si>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</si>
  <si>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</si>
  <si>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</si>
  <si>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</si>
  <si>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</si>
  <si>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</si>
  <si>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</si>
  <si>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</si>
  <si>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</si>
  <si>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</si>
  <si>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</si>
  <si>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</si>
  <si>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</si>
  <si>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</si>
  <si>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</si>
  <si>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</si>
  <si>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</si>
  <si>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</si>
  <si>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</si>
  <si>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</si>
  <si>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</si>
  <si>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</si>
  <si>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</si>
  <si>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</si>
  <si>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</si>
  <si>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</si>
  <si>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</si>
  <si>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</si>
  <si>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</si>
  <si>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</si>
  <si>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</si>
  <si>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</si>
  <si>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</si>
  <si>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</si>
  <si>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</si>
  <si>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</si>
  <si>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</si>
  <si>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</si>
  <si>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</si>
  <si>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</si>
  <si>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</si>
  <si>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</si>
  <si>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</si>
  <si>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</si>
  <si>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</si>
  <si>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</si>
  <si>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</si>
  <si>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</si>
  <si>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</si>
  <si>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</si>
  <si>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</si>
  <si>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</si>
  <si>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</si>
  <si>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</si>
  <si>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</si>
  <si>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</si>
  <si>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</si>
  <si>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</si>
  <si>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</si>
  <si>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</si>
  <si>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</si>
  <si>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</si>
  <si>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</si>
  <si>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</si>
  <si>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</si>
  <si>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</si>
  <si>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</si>
  <si>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</si>
  <si>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</si>
  <si>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</si>
  <si>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</si>
  <si>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</si>
  <si>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</si>
  <si>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</si>
  <si>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</si>
  <si>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</si>
  <si>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</si>
  <si>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</si>
  <si>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</si>
  <si>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</si>
  <si>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</si>
  <si>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</si>
  <si>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</si>
  <si>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</si>
  <si>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</si>
  <si>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</si>
  <si>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</si>
  <si>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</si>
  <si>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</si>
  <si>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</si>
  <si>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</si>
  <si>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</si>
  <si>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</si>
  <si>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</si>
  <si>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</si>
  <si>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</si>
  <si>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</si>
  <si>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</si>
  <si>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</si>
  <si>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</si>
  <si>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</si>
  <si>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</si>
  <si>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</si>
  <si>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</si>
  <si>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</si>
  <si>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</si>
  <si>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</si>
  <si>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</si>
  <si>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</si>
  <si>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</si>
  <si>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</si>
  <si>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</si>
  <si>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</si>
  <si>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</si>
  <si>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</si>
  <si>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</si>
  <si>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</si>
  <si>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</si>
  <si>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</si>
  <si>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</si>
  <si>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</si>
  <si>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</si>
  <si>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</si>
  <si>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</si>
  <si>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</si>
  <si>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</si>
  <si>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</si>
  <si>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</si>
  <si>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</si>
  <si>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</si>
  <si>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</si>
  <si>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</si>
  <si>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</si>
  <si>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</si>
  <si>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</si>
  <si>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</si>
  <si>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</si>
  <si>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</si>
  <si>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</si>
  <si>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</si>
  <si>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</si>
  <si>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</si>
  <si>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</si>
  <si>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</si>
  <si>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</si>
  <si>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</si>
  <si>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</si>
  <si>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</si>
  <si>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</si>
  <si>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</si>
  <si>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</si>
  <si>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</si>
  <si>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</si>
  <si>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</si>
  <si>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</si>
  <si>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</si>
  <si>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</si>
  <si>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</si>
  <si>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</si>
  <si>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</si>
  <si>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</si>
  <si>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</si>
  <si>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</si>
  <si>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</si>
  <si>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</si>
  <si>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</si>
  <si>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</si>
  <si>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</si>
  <si>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</si>
  <si>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</si>
  <si>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</si>
  <si>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</si>
  <si>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</si>
  <si>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</si>
  <si>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</si>
  <si>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</si>
  <si>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</si>
  <si>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</si>
  <si>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</si>
  <si>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</si>
  <si>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</si>
  <si>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</si>
  <si>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</si>
  <si>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</si>
  <si>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</si>
  <si>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</si>
  <si>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</si>
  <si>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</si>
  <si>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</si>
  <si>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</si>
  <si>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</si>
  <si>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</si>
  <si>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</si>
  <si>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</si>
  <si>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</si>
  <si>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</si>
  <si>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</si>
  <si>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</si>
  <si>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</si>
  <si>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</si>
  <si>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</si>
  <si>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</si>
  <si>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</si>
  <si>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</si>
  <si>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</si>
  <si>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</si>
  <si>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</si>
  <si>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</si>
  <si>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</si>
  <si>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</si>
  <si>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</si>
  <si>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</si>
  <si>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</si>
  <si>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</si>
  <si>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</si>
  <si>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</si>
  <si>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</si>
  <si>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</si>
  <si>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</si>
  <si>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</si>
  <si>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</si>
  <si>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</si>
  <si>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</si>
  <si>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</si>
  <si>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</si>
  <si>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</si>
  <si>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</si>
  <si>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</si>
  <si>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</si>
  <si>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</si>
  <si>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</si>
  <si>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</si>
  <si>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</si>
  <si>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</si>
  <si>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</si>
  <si>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</si>
  <si>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</si>
  <si>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</si>
  <si>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</si>
  <si>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</si>
  <si>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</si>
  <si>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</si>
  <si>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</si>
  <si>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</si>
  <si>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</si>
  <si>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</si>
  <si>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</si>
  <si>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</si>
  <si>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</si>
  <si>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</si>
  <si>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</si>
  <si>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</si>
  <si>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</si>
  <si>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</si>
  <si>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</si>
  <si>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</si>
  <si>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</si>
  <si>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</si>
  <si>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</si>
  <si>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</si>
  <si>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</si>
  <si>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</si>
  <si>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</si>
  <si>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</si>
  <si>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</si>
  <si>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</si>
  <si>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</si>
  <si>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</si>
  <si>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</si>
  <si>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</si>
  <si>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</si>
  <si>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</si>
  <si>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</si>
  <si>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</si>
  <si>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</si>
  <si>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</si>
  <si>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</si>
  <si>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</si>
  <si>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</si>
  <si>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</si>
  <si>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</si>
  <si>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</si>
  <si>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</si>
  <si>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</si>
  <si>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</si>
  <si>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</si>
  <si>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</si>
  <si>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</si>
  <si>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</si>
  <si>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</si>
  <si>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</si>
  <si>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</si>
  <si>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</si>
  <si>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</si>
  <si>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</si>
  <si>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</si>
  <si>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</si>
  <si>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</si>
  <si>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</si>
  <si>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</si>
  <si>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</si>
  <si>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</si>
  <si>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</si>
  <si>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</si>
  <si>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</si>
  <si>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</si>
  <si>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</si>
  <si>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</si>
  <si>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</si>
  <si>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</si>
  <si>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</si>
  <si>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</si>
  <si>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</si>
  <si>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</si>
  <si>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</si>
  <si>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</si>
  <si>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</si>
  <si>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</si>
  <si>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</si>
  <si>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</si>
  <si>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</si>
  <si>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</si>
  <si>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</si>
  <si>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</si>
  <si>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</si>
  <si>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</si>
  <si>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</si>
  <si>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</si>
  <si>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</si>
  <si>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</si>
  <si>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</si>
  <si>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</si>
  <si>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</si>
  <si>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</si>
  <si>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</si>
  <si>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</si>
  <si>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</si>
  <si>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</si>
  <si>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</si>
  <si>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</si>
  <si>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</si>
  <si>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</si>
  <si>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</si>
  <si>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</si>
  <si>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</si>
  <si>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</si>
  <si>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</si>
  <si>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</si>
  <si>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</si>
  <si>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</si>
  <si>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</si>
  <si>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</si>
  <si>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</si>
  <si>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</si>
  <si>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</si>
  <si>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</si>
  <si>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</si>
  <si>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</si>
  <si>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</si>
  <si>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</si>
  <si>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</si>
  <si>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</si>
  <si>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</si>
  <si>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</si>
  <si>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</si>
  <si>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</si>
  <si>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</si>
  <si>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</si>
  <si>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</si>
  <si>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</si>
  <si>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</si>
  <si>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</si>
  <si>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</si>
  <si>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</si>
  <si>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</si>
  <si>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</si>
  <si>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</si>
  <si>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</si>
  <si>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</si>
  <si>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</si>
  <si>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</si>
  <si>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</si>
  <si>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</si>
  <si>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</si>
  <si>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</si>
  <si>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</si>
  <si>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</si>
  <si>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</si>
  <si>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</si>
  <si>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</si>
  <si>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</si>
  <si>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</si>
  <si>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</si>
  <si>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</si>
  <si>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</si>
  <si>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</si>
  <si>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</si>
  <si>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</si>
  <si>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</si>
  <si>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</si>
  <si>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</si>
  <si>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</si>
  <si>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</si>
  <si>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</si>
  <si>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</si>
  <si>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</si>
  <si>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</si>
  <si>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</si>
  <si>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</si>
  <si>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</si>
  <si>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</si>
  <si>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</si>
  <si>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</si>
  <si>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</si>
  <si>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</si>
  <si>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</si>
  <si>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</si>
  <si>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</si>
  <si>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</si>
  <si>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</si>
  <si>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</si>
  <si>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</si>
  <si>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</si>
  <si>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</si>
  <si>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</si>
  <si>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</si>
  <si>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</si>
  <si>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</si>
  <si>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</si>
  <si>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</si>
  <si>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</si>
  <si>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</si>
  <si>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</si>
  <si>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</si>
  <si>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</si>
  <si>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</si>
  <si>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</si>
  <si>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</si>
  <si>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</si>
  <si>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</si>
  <si>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</si>
  <si>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</si>
  <si>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</si>
  <si>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</si>
  <si>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</si>
  <si>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</si>
  <si>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</si>
  <si>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</si>
  <si>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</si>
  <si>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</si>
  <si>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</si>
  <si>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</si>
  <si>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</si>
  <si>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</si>
  <si>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</si>
  <si>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</si>
  <si>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</si>
  <si>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</si>
  <si>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</si>
  <si>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</si>
  <si>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</si>
  <si>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</si>
  <si>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</si>
  <si>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</si>
  <si>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</si>
  <si>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</si>
  <si>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</si>
  <si>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</si>
  <si>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</si>
  <si>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</si>
  <si>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</si>
  <si>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</si>
  <si>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</si>
  <si>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</si>
  <si>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</si>
  <si>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</si>
  <si>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</si>
  <si>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</si>
  <si>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</si>
  <si>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</si>
  <si>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</si>
  <si>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</si>
  <si>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</si>
  <si>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</si>
  <si>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</si>
  <si>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</si>
  <si>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</si>
  <si>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</si>
  <si>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</si>
  <si>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</si>
  <si>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</si>
  <si>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</si>
  <si>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</si>
  <si>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</si>
  <si>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</si>
  <si>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</si>
  <si>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</si>
  <si>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</si>
  <si>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</si>
  <si>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</si>
  <si>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</si>
  <si>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</si>
  <si>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</si>
  <si>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</si>
  <si>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</si>
  <si>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</si>
  <si>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</si>
  <si>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</si>
  <si>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</si>
  <si>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</si>
  <si>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</si>
  <si>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</si>
  <si>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</si>
  <si>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</si>
  <si>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</si>
  <si>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</si>
  <si>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</si>
  <si>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</si>
  <si>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</si>
  <si>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</si>
  <si>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</si>
  <si>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</si>
  <si>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</si>
  <si>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</si>
  <si>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</si>
  <si>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</si>
  <si>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</si>
  <si>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</si>
  <si>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</si>
  <si>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</si>
  <si>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</si>
  <si>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</si>
  <si>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</si>
  <si>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</si>
  <si>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</si>
  <si>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</si>
  <si>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</si>
  <si>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</si>
  <si>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</si>
  <si>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</si>
  <si>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</si>
  <si>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</si>
  <si>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</si>
  <si>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</si>
  <si>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</si>
  <si>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</si>
  <si>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</si>
  <si>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</si>
  <si>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</si>
  <si>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</si>
  <si>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</si>
  <si>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</si>
  <si>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</si>
  <si>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</si>
  <si>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</si>
  <si>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</si>
  <si>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</si>
  <si>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</si>
  <si>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</si>
  <si>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</si>
  <si>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</si>
  <si>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</si>
  <si>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</si>
  <si>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</si>
  <si>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</si>
  <si>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</si>
  <si>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</si>
  <si>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</si>
  <si>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</si>
  <si>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</si>
  <si>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</si>
  <si>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</si>
  <si>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</si>
  <si>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</si>
  <si>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</si>
  <si>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</si>
  <si>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</si>
  <si>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</si>
  <si>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</si>
  <si>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</si>
  <si>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</si>
  <si>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</si>
  <si>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</si>
  <si>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</si>
  <si>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</si>
  <si>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</si>
  <si>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</si>
  <si>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</si>
  <si>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</si>
  <si>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</si>
  <si>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</si>
  <si>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</si>
  <si>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</si>
  <si>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</si>
  <si>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</si>
  <si>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</si>
  <si>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</si>
  <si>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</si>
  <si>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</si>
  <si>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</si>
  <si>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</si>
  <si>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</si>
  <si>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</si>
  <si>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</si>
  <si>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</si>
  <si>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</si>
  <si>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</si>
  <si>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</si>
  <si>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</si>
  <si>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</si>
  <si>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</si>
  <si>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</si>
  <si>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</si>
  <si>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</si>
  <si>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</si>
  <si>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</si>
  <si>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</si>
  <si>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</si>
  <si>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</si>
  <si>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</si>
  <si>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</si>
  <si>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</si>
  <si>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</si>
  <si>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</si>
  <si>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</si>
  <si>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</si>
  <si>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</si>
  <si>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</si>
  <si>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</si>
  <si>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</si>
  <si>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</si>
  <si>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</si>
  <si>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</si>
  <si>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</si>
  <si>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</si>
  <si>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</si>
  <si>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</si>
  <si>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</si>
  <si>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</si>
  <si>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</si>
  <si>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</si>
  <si>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</si>
  <si>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</si>
  <si>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</si>
  <si>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</si>
  <si>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</si>
  <si>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</si>
  <si>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</si>
  <si>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</si>
  <si>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</si>
  <si>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</si>
  <si>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</si>
  <si>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</si>
  <si>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</si>
  <si>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</si>
  <si>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</si>
  <si>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</si>
  <si>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</si>
  <si>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</si>
  <si>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</si>
  <si>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</si>
  <si>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</si>
  <si>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</si>
  <si>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</si>
  <si>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</si>
  <si>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</si>
  <si>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</si>
  <si>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</si>
  <si>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</si>
  <si>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</si>
  <si>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</si>
  <si>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</si>
  <si>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</si>
  <si>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</si>
  <si>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</si>
  <si>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</si>
  <si>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</si>
  <si>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</si>
  <si>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</si>
  <si>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</si>
  <si>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</si>
  <si>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</si>
  <si>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</si>
  <si>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</si>
  <si>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</si>
  <si>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</si>
  <si>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</si>
  <si>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</si>
  <si>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</si>
  <si>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</si>
  <si>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</si>
  <si>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</si>
  <si>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</si>
  <si>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</si>
  <si>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</si>
  <si>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</si>
  <si>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</si>
  <si>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</si>
  <si>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</si>
  <si>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</si>
  <si>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</si>
  <si>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</si>
  <si>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</si>
  <si>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</si>
  <si>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</si>
  <si>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</si>
  <si>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</si>
  <si>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</si>
  <si>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</si>
  <si>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</si>
  <si>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</si>
  <si>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</si>
  <si>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</si>
  <si>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</si>
  <si>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</si>
  <si>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</si>
  <si>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</si>
  <si>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</si>
  <si>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</si>
  <si>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</si>
  <si>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</si>
  <si>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</si>
  <si>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</si>
  <si>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</si>
  <si>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</si>
  <si>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</si>
  <si>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</si>
  <si>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</si>
  <si>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</si>
  <si>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</si>
  <si>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</si>
  <si>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</si>
  <si>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</si>
  <si>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</si>
  <si>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</si>
  <si>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</si>
  <si>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</si>
  <si>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</si>
  <si>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</si>
  <si>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</si>
  <si>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</si>
  <si>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</si>
  <si>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</si>
  <si>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</si>
  <si>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</si>
  <si>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</si>
  <si>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</si>
  <si>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</si>
  <si>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</si>
  <si>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</si>
  <si>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</si>
  <si>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</si>
  <si>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</si>
  <si>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</si>
  <si>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</si>
  <si>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</si>
  <si>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</si>
  <si>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</si>
  <si>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</si>
  <si>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</si>
  <si>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</si>
  <si>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</si>
  <si>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</si>
  <si>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</si>
  <si>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</si>
  <si>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</si>
  <si>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</si>
  <si>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</si>
  <si>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</si>
  <si>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</si>
  <si>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</si>
  <si>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</si>
  <si>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</si>
  <si>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</si>
  <si>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</si>
  <si>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</si>
  <si>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</si>
  <si>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</si>
  <si>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</si>
  <si>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</si>
  <si>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</si>
  <si>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</si>
  <si>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</si>
  <si>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</si>
  <si>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</si>
  <si>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</si>
  <si>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</si>
  <si>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</si>
  <si>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</si>
  <si>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</si>
  <si>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</si>
  <si>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</si>
  <si>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</si>
  <si>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</si>
  <si>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</si>
  <si>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</si>
  <si>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</si>
  <si>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</si>
  <si>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</si>
  <si>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</si>
  <si>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</si>
  <si>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</si>
  <si>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</si>
  <si>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</si>
  <si>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</si>
  <si>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</si>
  <si>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</si>
  <si>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</si>
  <si>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</si>
  <si>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</si>
  <si>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</si>
  <si>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</si>
  <si>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</si>
  <si>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</si>
  <si>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</si>
  <si>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</si>
  <si>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</si>
  <si>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</si>
  <si>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</si>
  <si>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</si>
  <si>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</si>
  <si>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</si>
  <si>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</si>
  <si>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</si>
  <si>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</si>
  <si>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</si>
  <si>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</si>
  <si>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</si>
  <si>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</si>
  <si>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</si>
  <si>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</si>
  <si>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</si>
  <si>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</si>
  <si>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</si>
  <si>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</si>
  <si>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</si>
  <si>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</si>
  <si>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</si>
  <si>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</si>
  <si>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</si>
  <si>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</si>
  <si>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</si>
  <si>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</si>
  <si>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</si>
  <si>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</si>
  <si>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</si>
  <si>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</si>
  <si>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</si>
  <si>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</si>
  <si>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</si>
  <si>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</si>
  <si>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</si>
  <si>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</si>
  <si>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</si>
  <si>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</si>
  <si>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</si>
  <si>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</si>
  <si>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</si>
  <si>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</si>
  <si>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</si>
  <si>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</si>
  <si>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</si>
  <si>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</si>
  <si>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</si>
  <si>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</si>
  <si>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</si>
  <si>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</si>
  <si>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</si>
  <si>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</si>
  <si>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</si>
  <si>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</si>
  <si>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</si>
  <si>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</si>
  <si>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</si>
  <si>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</si>
  <si>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</si>
  <si>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</si>
  <si>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</si>
  <si>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</si>
  <si>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</si>
  <si>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</si>
  <si>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</si>
  <si>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</si>
  <si>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</si>
  <si>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</si>
  <si>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</si>
  <si>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</si>
  <si>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</si>
  <si>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</si>
  <si>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</si>
  <si>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</si>
  <si>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</si>
  <si>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</si>
  <si>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</si>
  <si>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</si>
  <si>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</si>
  <si>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</si>
  <si>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</si>
  <si>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</si>
  <si>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</si>
  <si>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</si>
  <si>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</si>
  <si>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</si>
  <si>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</si>
  <si>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</si>
  <si>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</si>
  <si>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</si>
  <si>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</si>
  <si>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</si>
  <si>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</si>
  <si>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</si>
  <si>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</si>
  <si>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</si>
  <si>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</si>
  <si>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</si>
  <si>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</si>
  <si>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</si>
  <si>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</si>
  <si>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</si>
  <si>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</si>
  <si>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</si>
  <si>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</si>
  <si>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</si>
  <si>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</si>
  <si>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</si>
  <si>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</si>
  <si>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</si>
  <si>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</si>
  <si>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</si>
  <si>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</si>
  <si>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</si>
  <si>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</si>
  <si>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</si>
  <si>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</si>
  <si>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</si>
  <si>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</si>
  <si>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</si>
  <si>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</si>
  <si>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</si>
  <si>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</si>
  <si>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</si>
  <si>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</si>
  <si>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</si>
  <si>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</si>
  <si>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</si>
  <si>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</si>
  <si>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</si>
  <si>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</si>
  <si>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</si>
  <si>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</si>
  <si>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</si>
  <si>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</si>
  <si>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</si>
  <si>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</si>
  <si>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</si>
  <si>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</si>
  <si>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</si>
  <si>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</si>
  <si>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</si>
  <si>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</si>
  <si>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</si>
  <si>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</si>
  <si>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</si>
  <si>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</si>
  <si>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</si>
  <si>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</si>
  <si>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</si>
  <si>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</si>
  <si>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</si>
  <si>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</si>
  <si>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</si>
  <si>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</si>
  <si>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</si>
  <si>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</si>
  <si>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</si>
  <si>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</si>
  <si>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</si>
  <si>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</si>
  <si>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</si>
  <si>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</si>
  <si>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</si>
  <si>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</si>
  <si>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</si>
  <si>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</si>
  <si>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</si>
  <si>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</si>
  <si>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</si>
  <si>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</si>
  <si>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</si>
  <si>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</si>
  <si>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</si>
  <si>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</si>
  <si>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</si>
  <si>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</si>
  <si>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</si>
  <si>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</si>
  <si>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</si>
  <si>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</si>
  <si>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</si>
  <si>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</si>
  <si>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</si>
  <si>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</si>
  <si>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</si>
  <si>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</si>
  <si>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</si>
  <si>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</si>
  <si>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</si>
  <si>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</si>
  <si>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</si>
  <si>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</si>
  <si>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</si>
  <si>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</si>
  <si>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</si>
  <si>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</si>
  <si>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</si>
  <si>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</si>
  <si>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</si>
  <si>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</si>
  <si>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</si>
  <si>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</si>
  <si>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</si>
  <si>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</si>
  <si>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</si>
  <si>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</si>
  <si>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</si>
  <si>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</si>
  <si>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</si>
  <si>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</si>
  <si>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</si>
  <si>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</si>
  <si>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</si>
  <si>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</si>
  <si>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</si>
  <si>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</si>
  <si>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</si>
  <si>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</si>
  <si>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</si>
  <si>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</si>
  <si>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</si>
  <si>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</si>
  <si>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</si>
  <si>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</si>
  <si>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</si>
  <si>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</si>
  <si>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</si>
  <si>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</si>
  <si>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</si>
  <si>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</si>
  <si>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</si>
  <si>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</si>
  <si>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</si>
  <si>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</si>
  <si>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</si>
  <si>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</si>
  <si>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</si>
  <si>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</si>
  <si>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</si>
  <si>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</si>
  <si>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</si>
  <si>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</si>
  <si>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</si>
  <si>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</si>
  <si>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</si>
  <si>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</si>
  <si>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</si>
  <si>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</si>
  <si>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</si>
  <si>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</si>
  <si>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</si>
  <si>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</si>
  <si>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</si>
  <si>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</si>
  <si>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</si>
  <si>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</si>
  <si>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</si>
  <si>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</si>
  <si>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</si>
  <si>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</si>
  <si>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</si>
  <si>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</si>
  <si>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</si>
  <si>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</si>
  <si>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</si>
  <si>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</si>
  <si>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</si>
  <si>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</si>
  <si>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</si>
  <si>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</si>
  <si>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</si>
  <si>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</si>
  <si>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</si>
  <si>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</si>
  <si>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</si>
  <si>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</si>
  <si>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</si>
  <si>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</si>
  <si>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</si>
  <si>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</si>
  <si>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</si>
  <si>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</si>
  <si>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</si>
  <si>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</si>
  <si>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</si>
  <si>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</si>
  <si>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</si>
  <si>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</si>
  <si>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</si>
  <si>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</si>
  <si>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</si>
  <si>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</si>
  <si>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</si>
  <si>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</si>
  <si>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</si>
  <si>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</si>
  <si>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</si>
  <si>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</si>
  <si>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</si>
  <si>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</si>
  <si>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</si>
  <si>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</si>
  <si>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</si>
  <si>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</si>
  <si>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</si>
  <si>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</si>
  <si>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</si>
  <si>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</si>
  <si>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</si>
  <si>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</si>
  <si>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</si>
  <si>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</si>
  <si>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</si>
  <si>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</si>
  <si>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</si>
  <si>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</si>
  <si>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</si>
  <si>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</si>
  <si>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</si>
  <si>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</si>
  <si>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</si>
  <si>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</si>
  <si>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</si>
  <si>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</si>
  <si>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</si>
  <si>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</si>
  <si>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</si>
  <si>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</si>
  <si>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</si>
  <si>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</si>
  <si>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</si>
  <si>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</si>
  <si>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</si>
  <si>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</si>
  <si>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</si>
  <si>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</si>
  <si>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</si>
  <si>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</si>
  <si>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</si>
  <si>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</si>
  <si>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</si>
  <si>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</si>
  <si>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</si>
  <si>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</si>
  <si>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</si>
  <si>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</si>
  <si>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</si>
  <si>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</si>
  <si>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</si>
  <si>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</si>
  <si>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</si>
  <si>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</si>
  <si>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</si>
  <si>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</si>
  <si>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</si>
  <si>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</si>
  <si>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</si>
  <si>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</si>
  <si>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</si>
  <si>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</si>
  <si>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</si>
  <si>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</si>
  <si>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</si>
  <si>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</si>
  <si>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</si>
  <si>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</si>
  <si>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</si>
  <si>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</si>
  <si>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</si>
  <si>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</si>
  <si>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</si>
  <si>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</si>
  <si>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</si>
  <si>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</si>
  <si>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</si>
  <si>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</si>
  <si>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</si>
  <si>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</si>
  <si>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</si>
  <si>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</si>
  <si>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</si>
  <si>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</si>
  <si>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</si>
  <si>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</si>
  <si>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</si>
  <si>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</si>
  <si>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</si>
  <si>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</si>
  <si>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</si>
  <si>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</si>
  <si>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</si>
  <si>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</si>
  <si>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</si>
  <si>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</si>
  <si>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</si>
  <si>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</si>
  <si>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</si>
  <si>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</si>
  <si>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</si>
  <si>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</si>
  <si>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</si>
  <si>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</si>
  <si>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</si>
  <si>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</si>
  <si>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</si>
  <si>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</si>
  <si>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</si>
  <si>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</si>
  <si>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</si>
  <si>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</si>
  <si>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</si>
  <si>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</si>
  <si>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</si>
  <si>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</si>
  <si>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</si>
  <si>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</si>
  <si>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</si>
  <si>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</si>
  <si>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</si>
  <si>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</si>
  <si>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</si>
  <si>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</si>
  <si>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</si>
  <si>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</si>
  <si>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</si>
  <si>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</si>
  <si>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</si>
  <si>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</si>
  <si>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</si>
  <si>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</si>
  <si>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</si>
  <si>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</si>
  <si>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</si>
  <si>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</si>
  <si>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</si>
  <si>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</si>
  <si>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</si>
  <si>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</si>
  <si>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</si>
  <si>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</si>
  <si>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</si>
  <si>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</si>
  <si>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</si>
  <si>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</si>
  <si>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</si>
  <si>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</si>
  <si>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</si>
  <si>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</si>
  <si>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</si>
  <si>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</si>
  <si>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</si>
  <si>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</si>
  <si>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</si>
  <si>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</si>
  <si>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</si>
  <si>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</si>
  <si>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</si>
  <si>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</si>
  <si>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</si>
  <si>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</si>
  <si>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</si>
  <si>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</si>
  <si>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</si>
  <si>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</si>
  <si>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</si>
  <si>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</si>
  <si>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</si>
  <si>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</si>
  <si>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</si>
  <si>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</si>
  <si>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</si>
  <si>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</si>
  <si>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</si>
  <si>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</si>
  <si>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</si>
  <si>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</si>
  <si>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</si>
  <si>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</si>
  <si>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</si>
  <si>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</si>
  <si>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</si>
  <si>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</si>
  <si>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</si>
  <si>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</si>
  <si>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</si>
  <si>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</si>
  <si>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</si>
  <si>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</si>
  <si>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</si>
  <si>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</si>
  <si>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</si>
  <si>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</si>
  <si>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</si>
  <si>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</si>
  <si>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</si>
  <si>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</si>
  <si>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</si>
  <si>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</si>
  <si>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</si>
  <si>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</si>
  <si>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</si>
  <si>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</si>
  <si>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</si>
  <si>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</si>
  <si>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</si>
  <si>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</si>
  <si>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</si>
  <si>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</si>
  <si>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</si>
  <si>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</si>
  <si>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</si>
  <si>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</si>
  <si>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</si>
  <si>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</si>
  <si>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</si>
  <si>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</si>
  <si>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</si>
  <si>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</si>
  <si>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</si>
  <si>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</si>
  <si>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</si>
  <si>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</si>
  <si>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</si>
  <si>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</si>
  <si>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</si>
  <si>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</si>
  <si>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</si>
  <si>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</si>
  <si>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</si>
  <si>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</si>
  <si>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</si>
  <si>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</si>
  <si>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</si>
  <si>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</si>
  <si>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</si>
  <si>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</si>
  <si>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</si>
  <si>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</si>
  <si>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</si>
  <si>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</si>
  <si>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</si>
  <si>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</si>
  <si>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</si>
  <si>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</si>
  <si>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</si>
  <si>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</si>
  <si>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</si>
  <si>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</si>
  <si>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</si>
  <si>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</si>
  <si>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</si>
  <si>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</si>
  <si>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</si>
  <si>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</si>
  <si>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</si>
  <si>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</si>
  <si>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</si>
  <si>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</si>
  <si>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</si>
  <si>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</si>
  <si>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</si>
  <si>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</si>
  <si>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</si>
  <si>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</si>
  <si>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</si>
  <si>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</si>
  <si>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</si>
  <si>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</si>
  <si>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</si>
  <si>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</si>
  <si>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</si>
  <si>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</si>
  <si>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</si>
  <si>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</si>
  <si>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</si>
  <si>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</si>
  <si>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</si>
  <si>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</si>
  <si>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</si>
  <si>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</si>
  <si>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</si>
  <si>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</si>
  <si>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</si>
  <si>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</si>
  <si>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</si>
  <si>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</si>
  <si>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</si>
  <si>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</si>
  <si>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</si>
  <si>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</si>
  <si>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</si>
  <si>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</si>
  <si>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</si>
  <si>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</si>
  <si>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</si>
  <si>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</si>
  <si>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</si>
  <si>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</si>
  <si>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</si>
  <si>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</si>
  <si>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</si>
  <si>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</si>
  <si>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</si>
  <si>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</si>
  <si>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</si>
  <si>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</si>
  <si>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</si>
  <si>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</si>
  <si>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</si>
  <si>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</si>
  <si>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</si>
  <si>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</si>
  <si>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</si>
  <si>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</si>
  <si>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</si>
  <si>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</si>
  <si>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</si>
  <si>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</si>
  <si>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</si>
  <si>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</si>
  <si>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</si>
  <si>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</si>
  <si>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</si>
  <si>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</si>
  <si>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</si>
  <si>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</si>
  <si>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</si>
  <si>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</si>
  <si>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</si>
  <si>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</si>
  <si>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</si>
  <si>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</si>
  <si>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</si>
  <si>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</si>
  <si>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</si>
  <si>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</si>
  <si>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</si>
  <si>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</si>
  <si>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</si>
  <si>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</si>
  <si>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</si>
  <si>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</si>
  <si>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</si>
  <si>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</si>
  <si>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</si>
  <si>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</si>
  <si>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</si>
  <si>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</si>
  <si>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</si>
  <si>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</si>
  <si>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</si>
  <si>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</si>
  <si>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</si>
  <si>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</si>
  <si>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</si>
  <si>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</si>
  <si>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</si>
  <si>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</si>
  <si>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</si>
  <si>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</si>
  <si>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</si>
  <si>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</si>
  <si>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</si>
  <si>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</si>
  <si>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</si>
  <si>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</si>
  <si>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</si>
  <si>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</si>
  <si>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</si>
  <si>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</si>
  <si>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</si>
  <si>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</si>
  <si>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</si>
  <si>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</si>
  <si>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</si>
  <si>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</si>
  <si>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</si>
  <si>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</si>
  <si>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</si>
  <si>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</si>
  <si>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</si>
  <si>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</si>
  <si>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</si>
  <si>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</si>
  <si>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</si>
  <si>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</si>
  <si>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</si>
  <si>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</si>
  <si>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</si>
  <si>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</si>
  <si>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</si>
  <si>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</si>
  <si>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</si>
  <si>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</si>
  <si>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</si>
  <si>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</si>
  <si>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</si>
  <si>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</si>
  <si>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</si>
  <si>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</si>
  <si>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</si>
  <si>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</si>
  <si>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</si>
  <si>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</si>
  <si>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</si>
  <si>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</si>
  <si>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</si>
  <si>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</si>
  <si>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</si>
  <si>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</si>
  <si>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</si>
  <si>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</si>
  <si>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</si>
  <si>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</si>
  <si>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</si>
  <si>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</si>
  <si>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</si>
  <si>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</si>
  <si>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</si>
  <si>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</si>
  <si>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</si>
  <si>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</si>
  <si>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</si>
  <si>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</si>
  <si>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</si>
  <si>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</si>
  <si>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</si>
  <si>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</si>
  <si>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</si>
  <si>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</si>
  <si>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</si>
  <si>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</si>
  <si>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</si>
  <si>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</si>
  <si>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</si>
  <si>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</si>
  <si>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</si>
  <si>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</si>
  <si>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</si>
  <si>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</si>
  <si>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</si>
  <si>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</si>
  <si>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</si>
  <si>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</si>
  <si>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</si>
  <si>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</si>
  <si>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</si>
  <si>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</si>
  <si>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</si>
  <si>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</si>
  <si>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</si>
  <si>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</si>
  <si>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</si>
  <si>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</si>
  <si>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</si>
  <si>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</si>
  <si>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</si>
  <si>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</si>
  <si>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</si>
  <si>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</si>
  <si>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</si>
  <si>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</si>
  <si>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</si>
  <si>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</si>
  <si>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</si>
  <si>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</si>
  <si>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</si>
  <si>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</si>
  <si>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</si>
  <si>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</si>
  <si>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</si>
  <si>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</si>
  <si>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</si>
  <si>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</si>
  <si>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</si>
  <si>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</si>
  <si>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</si>
  <si>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</si>
  <si>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</si>
  <si>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</si>
  <si>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</si>
  <si>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</si>
  <si>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</si>
  <si>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</si>
  <si>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</si>
  <si>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</si>
  <si>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</si>
  <si>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</si>
  <si>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</si>
  <si>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</si>
  <si>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</si>
  <si>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</si>
  <si>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</si>
  <si>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</si>
  <si>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</si>
  <si>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</si>
  <si>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</si>
  <si>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</si>
  <si>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</si>
  <si>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</si>
  <si>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</si>
  <si>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</si>
  <si>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</si>
  <si>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</si>
  <si>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</si>
  <si>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</si>
  <si>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</si>
  <si>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</si>
  <si>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</si>
  <si>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</si>
  <si>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</si>
  <si>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</si>
  <si>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</si>
  <si>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</si>
  <si>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</si>
  <si>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</si>
  <si>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</si>
  <si>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</si>
  <si>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</si>
  <si>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</si>
  <si>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</si>
  <si>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</si>
  <si>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</si>
  <si>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</si>
  <si>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</si>
  <si>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</si>
  <si>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</si>
  <si>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</si>
  <si>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</si>
  <si>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</si>
  <si>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</si>
  <si>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</si>
  <si>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</si>
  <si>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</si>
  <si>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</si>
  <si>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</si>
  <si>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</si>
  <si>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</si>
  <si>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</si>
  <si>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</si>
  <si>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</si>
  <si>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</si>
  <si>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</si>
  <si>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</si>
  <si>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</si>
  <si>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</si>
  <si>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</si>
  <si>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</si>
  <si>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</si>
  <si>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</si>
  <si>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</si>
  <si>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</si>
  <si>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</si>
  <si>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</si>
  <si>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</si>
  <si>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</si>
  <si>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</si>
  <si>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</si>
  <si>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</si>
  <si>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</si>
  <si>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</si>
  <si>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</si>
  <si>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</si>
  <si>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</si>
  <si>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</si>
  <si>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</si>
  <si>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</si>
  <si>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</si>
  <si>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</si>
  <si>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</si>
  <si>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</si>
  <si>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</si>
  <si>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</si>
  <si>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</si>
  <si>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</si>
  <si>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</si>
  <si>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</si>
  <si>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</si>
  <si>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</si>
  <si>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</si>
  <si>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</si>
  <si>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</si>
  <si>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</si>
  <si>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</si>
  <si>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</si>
  <si>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</si>
  <si>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</si>
  <si>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</si>
  <si>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</si>
  <si>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</si>
  <si>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</si>
  <si>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</si>
  <si>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</si>
  <si>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</si>
  <si>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</si>
  <si>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</si>
  <si>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</si>
  <si>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</si>
  <si>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</si>
  <si>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</si>
  <si>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</si>
  <si>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</si>
  <si>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</si>
  <si>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</si>
  <si>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</si>
  <si>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</si>
  <si>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</si>
  <si>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</si>
  <si>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</si>
  <si>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</si>
  <si>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</si>
  <si>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</si>
  <si>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</si>
  <si>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</si>
  <si>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</si>
  <si>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</si>
  <si>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</si>
  <si>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</si>
  <si>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</si>
  <si>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</si>
  <si>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</si>
  <si>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</si>
  <si>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</si>
  <si>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</si>
  <si>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</si>
  <si>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</si>
  <si>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</si>
  <si>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</si>
  <si>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</si>
  <si>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</si>
  <si>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</si>
  <si>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</si>
  <si>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</si>
  <si>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</si>
  <si>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</si>
  <si>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</si>
  <si>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</si>
  <si>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</si>
  <si>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</si>
  <si>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</si>
  <si>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</si>
  <si>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</si>
  <si>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</si>
  <si>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</si>
  <si>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</si>
  <si>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</si>
  <si>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</si>
  <si>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</si>
  <si>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</si>
  <si>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</si>
  <si>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</si>
  <si>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</si>
  <si>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</si>
  <si>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</si>
  <si>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</si>
  <si>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</si>
  <si>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</si>
  <si>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</si>
  <si>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</si>
  <si>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</si>
  <si>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</si>
  <si>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</si>
  <si>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</si>
  <si>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</si>
  <si>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</si>
  <si>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</si>
  <si>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</si>
  <si>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</si>
  <si>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</si>
  <si>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</si>
  <si>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</si>
  <si>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</si>
  <si>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</si>
  <si>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</si>
  <si>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</si>
  <si>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</si>
  <si>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</si>
  <si>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</si>
  <si>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</si>
  <si>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</si>
  <si>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</si>
  <si>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</si>
  <si>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</si>
  <si>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</si>
  <si>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</si>
  <si>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</si>
  <si>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</si>
  <si>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</si>
  <si>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</si>
  <si>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</si>
  <si>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</si>
  <si>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</si>
  <si>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</si>
  <si>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</si>
  <si>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</si>
  <si>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</si>
  <si>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</si>
  <si>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</si>
  <si>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</si>
  <si>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</si>
  <si>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</si>
  <si>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</si>
  <si>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</si>
  <si>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</si>
  <si>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</si>
  <si>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</si>
  <si>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</si>
  <si>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</si>
  <si>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</si>
  <si>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</si>
  <si>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</si>
  <si>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</si>
  <si>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</si>
  <si>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</si>
  <si>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</si>
  <si>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</si>
  <si>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</si>
  <si>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</si>
  <si>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</si>
  <si>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</si>
  <si>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</si>
  <si>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</si>
  <si>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</si>
  <si>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</si>
  <si>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</si>
  <si>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</si>
  <si>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</si>
  <si>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</si>
  <si>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</si>
  <si>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</si>
  <si>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</si>
  <si>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</si>
  <si>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</si>
  <si>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</si>
  <si>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</si>
  <si>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</si>
  <si>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</si>
  <si>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</si>
  <si>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</si>
  <si>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</si>
  <si>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</si>
  <si>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</si>
  <si>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</si>
  <si>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</si>
  <si>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</si>
  <si>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</si>
  <si>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</si>
  <si>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</si>
  <si>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</si>
  <si>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</si>
  <si>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</si>
  <si>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</si>
  <si>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</si>
  <si>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</si>
  <si>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</si>
  <si>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</si>
  <si>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</si>
  <si>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</si>
  <si>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</si>
  <si>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</si>
  <si>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</si>
  <si>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</si>
  <si>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</si>
  <si>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</si>
  <si>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</si>
  <si>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</si>
  <si>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</si>
  <si>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</si>
  <si>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</si>
  <si>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</si>
  <si>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</si>
  <si>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</si>
  <si>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</si>
  <si>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</si>
  <si>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</si>
  <si>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</si>
  <si>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</si>
  <si>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</si>
  <si>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</si>
  <si>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</si>
  <si>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</si>
  <si>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</si>
  <si>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</si>
  <si>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</si>
  <si>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</si>
  <si>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</si>
  <si>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</si>
  <si>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</si>
  <si>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</si>
  <si>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</si>
  <si>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</si>
  <si>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</si>
  <si>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</si>
  <si>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</si>
  <si>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</si>
  <si>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</si>
  <si>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</si>
  <si>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</si>
  <si>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</si>
  <si>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</si>
  <si>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</si>
  <si>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</si>
  <si>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</si>
  <si>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</si>
  <si>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</si>
  <si>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</si>
  <si>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</si>
  <si>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</si>
  <si>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</si>
  <si>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</si>
  <si>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</si>
  <si>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</si>
  <si>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</si>
  <si>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</si>
  <si>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</si>
  <si>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</si>
  <si>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</si>
  <si>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</si>
  <si>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</si>
  <si>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</si>
  <si>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</si>
  <si>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</si>
  <si>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</si>
  <si>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</si>
  <si>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</si>
  <si>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</si>
  <si>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</si>
  <si>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</si>
  <si>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</si>
  <si>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</si>
  <si>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</si>
  <si>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</si>
  <si>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</si>
  <si>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</si>
  <si>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</si>
  <si>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</si>
  <si>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</si>
  <si>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</si>
  <si>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</si>
  <si>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</si>
  <si>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</si>
  <si>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</si>
  <si>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</si>
  <si>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</si>
  <si>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</si>
  <si>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</si>
  <si>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</si>
  <si>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</si>
  <si>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</si>
  <si>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</si>
  <si>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</si>
  <si>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</si>
  <si>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</si>
  <si>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</si>
  <si>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</si>
  <si>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</si>
  <si>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</si>
  <si>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</si>
  <si>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</si>
  <si>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</si>
  <si>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</si>
  <si>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</si>
  <si>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</si>
  <si>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</si>
  <si>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</si>
  <si>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</si>
  <si>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</si>
  <si>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</si>
  <si>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</si>
  <si>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</si>
  <si>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</si>
  <si>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</si>
  <si>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</si>
  <si>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</si>
  <si>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</si>
  <si>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</si>
  <si>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</si>
  <si>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</si>
  <si>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</si>
  <si>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</si>
  <si>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</si>
  <si>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</si>
  <si>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</si>
  <si>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</si>
  <si>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</si>
  <si>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</si>
  <si>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</si>
  <si>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</si>
  <si>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</si>
  <si>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</si>
  <si>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</si>
  <si>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</si>
  <si>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</si>
  <si>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</si>
  <si>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</si>
  <si>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</si>
  <si>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</si>
  <si>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</si>
  <si>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</si>
  <si>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</si>
  <si>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</si>
  <si>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</si>
  <si>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</si>
  <si>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</si>
  <si>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</si>
  <si>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</si>
  <si>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</si>
  <si>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</si>
  <si>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</si>
  <si>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</si>
  <si>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</si>
  <si>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</si>
  <si>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</si>
  <si>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</si>
  <si>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</si>
  <si>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</si>
  <si>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</si>
  <si>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</si>
  <si>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</si>
  <si>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</si>
  <si>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</si>
  <si>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</si>
  <si>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</si>
  <si>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</si>
  <si>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</si>
  <si>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</si>
  <si>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</si>
  <si>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</si>
  <si>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</si>
  <si>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</si>
  <si>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</si>
  <si>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</si>
  <si>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</si>
  <si>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</si>
  <si>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</si>
  <si>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</si>
  <si>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</si>
  <si>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</si>
  <si>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</si>
  <si>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</si>
  <si>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</si>
  <si>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</si>
  <si>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</si>
  <si>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</si>
  <si>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</si>
  <si>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</si>
  <si>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</si>
  <si>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</si>
  <si>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</si>
  <si>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</si>
  <si>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</si>
  <si>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</si>
  <si>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</si>
  <si>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</si>
  <si>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</si>
  <si>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</si>
  <si>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</si>
  <si>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</si>
  <si>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</si>
  <si>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</si>
  <si>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</si>
  <si>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</si>
  <si>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</si>
  <si>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</si>
  <si>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</si>
  <si>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</si>
  <si>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</si>
  <si>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</si>
  <si>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</si>
  <si>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</si>
  <si>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</si>
  <si>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</si>
  <si>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</si>
  <si>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</si>
  <si>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</si>
  <si>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</si>
  <si>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</si>
  <si>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</si>
  <si>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</si>
  <si>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</si>
  <si>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</si>
  <si>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</si>
  <si>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</si>
  <si>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</si>
  <si>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</si>
  <si>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</si>
  <si>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</si>
  <si>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</si>
  <si>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</si>
  <si>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</si>
  <si>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</si>
  <si>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</si>
  <si>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</si>
  <si>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</si>
  <si>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</si>
  <si>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</si>
  <si>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</si>
  <si>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</si>
  <si>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</si>
  <si>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</si>
  <si>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</si>
  <si>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</si>
  <si>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</si>
  <si>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</si>
  <si>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</si>
  <si>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</si>
  <si>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</si>
  <si>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</si>
  <si>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</si>
  <si>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</si>
  <si>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</si>
  <si>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</si>
  <si>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</si>
  <si>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</si>
  <si>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</si>
  <si>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</si>
  <si>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</si>
  <si>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</si>
  <si>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</si>
  <si>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</si>
  <si>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</si>
  <si>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</si>
  <si>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</si>
  <si>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</si>
  <si>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</si>
  <si>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</si>
  <si>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</si>
  <si>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</si>
  <si>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</si>
  <si>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</si>
  <si>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</si>
  <si>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</si>
  <si>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</si>
  <si>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</si>
  <si>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</si>
  <si>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</si>
  <si>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</si>
  <si>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</si>
  <si>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</si>
  <si>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</si>
  <si>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</si>
  <si>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</si>
  <si>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</si>
  <si>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</si>
  <si>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</si>
  <si>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</si>
  <si>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</si>
  <si>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</si>
  <si>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</si>
  <si>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</si>
  <si>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</si>
  <si>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</si>
  <si>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</si>
  <si>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</si>
  <si>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</si>
  <si>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</si>
  <si>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</si>
  <si>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</si>
  <si>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</si>
  <si>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</si>
  <si>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</si>
  <si>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</si>
  <si>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</si>
  <si>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</si>
  <si>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</si>
  <si>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</si>
  <si>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</si>
  <si>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</si>
  <si>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</si>
  <si>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</si>
  <si>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</si>
  <si>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</si>
  <si>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</si>
  <si>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</si>
  <si>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</si>
  <si>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</si>
  <si>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</si>
  <si>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</si>
  <si>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</si>
  <si>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</si>
  <si>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</si>
  <si>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</si>
  <si>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</si>
  <si>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</si>
  <si>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</si>
  <si>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</si>
  <si>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</si>
  <si>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</si>
  <si>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</si>
  <si>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</si>
  <si>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</si>
  <si>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</si>
  <si>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</si>
  <si>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</si>
  <si>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</si>
  <si>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</si>
  <si>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</si>
  <si>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</si>
  <si>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</si>
  <si>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</si>
  <si>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</si>
  <si>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</si>
  <si>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</si>
  <si>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</si>
  <si>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</si>
  <si>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</si>
  <si>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</si>
  <si>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</si>
  <si>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</si>
  <si>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</si>
  <si>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</si>
  <si>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</si>
  <si>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</si>
  <si>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</si>
  <si>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</si>
  <si>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</si>
  <si>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</si>
  <si>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</si>
  <si>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</si>
  <si>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</si>
  <si>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</si>
  <si>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</si>
  <si>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</si>
  <si>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</si>
  <si>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</si>
  <si>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</si>
  <si>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</si>
  <si>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</si>
  <si>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</si>
  <si>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</si>
  <si>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</si>
  <si>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</si>
  <si>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</si>
  <si>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</si>
  <si>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</si>
  <si>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</si>
  <si>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</si>
  <si>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</si>
  <si>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</si>
  <si>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</si>
  <si>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</si>
  <si>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</si>
  <si>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</si>
  <si>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</si>
  <si>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</si>
  <si>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</si>
  <si>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</si>
  <si>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</si>
  <si>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</si>
  <si>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</si>
  <si>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</si>
  <si>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</si>
  <si>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</si>
  <si>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</si>
  <si>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</si>
  <si>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</si>
  <si>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</si>
  <si>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</si>
  <si>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</si>
  <si>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</si>
  <si>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</si>
  <si>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</si>
  <si>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</si>
  <si>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</si>
  <si>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</si>
  <si>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</si>
  <si>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</si>
  <si>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</si>
  <si>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</si>
  <si>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</si>
  <si>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</si>
  <si>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</si>
  <si>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</si>
  <si>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</si>
  <si>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</si>
  <si>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</si>
  <si>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</si>
  <si>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</si>
  <si>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</si>
  <si>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</si>
  <si>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</si>
  <si>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</si>
  <si>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</si>
  <si>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</si>
  <si>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</si>
  <si>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</si>
  <si>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</si>
  <si>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</si>
  <si>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</si>
  <si>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</si>
  <si>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</si>
  <si>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</si>
  <si>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</si>
  <si>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</si>
  <si>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</si>
  <si>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</si>
  <si>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</si>
  <si>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</si>
  <si>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</si>
  <si>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</si>
  <si>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</si>
  <si>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</si>
  <si>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</si>
  <si>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</si>
  <si>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</si>
  <si>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</si>
  <si>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</si>
  <si>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</si>
  <si>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</si>
  <si>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</si>
  <si>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</si>
  <si>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</si>
  <si>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</si>
  <si>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</si>
  <si>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</si>
  <si>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</si>
  <si>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</si>
  <si>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</si>
  <si>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</si>
  <si>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</si>
  <si>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</si>
  <si>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</si>
  <si>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</si>
  <si>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</si>
  <si>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</si>
  <si>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</si>
  <si>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</si>
  <si>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</si>
  <si>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</si>
  <si>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</si>
  <si>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</si>
  <si>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</si>
  <si>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</si>
  <si>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</si>
  <si>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</si>
  <si>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</si>
  <si>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</si>
  <si>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</si>
  <si>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</si>
  <si>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</si>
  <si>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</si>
  <si>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</si>
  <si>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</si>
  <si>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</si>
  <si>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</si>
  <si>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</si>
  <si>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</si>
  <si>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</si>
  <si>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</si>
  <si>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</si>
  <si>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</si>
  <si>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</si>
  <si>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</si>
  <si>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</si>
  <si>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</si>
  <si>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</si>
  <si>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</si>
  <si>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</si>
  <si>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</si>
  <si>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</si>
  <si>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</si>
  <si>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</si>
  <si>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</si>
  <si>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</si>
  <si>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</si>
  <si>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</si>
  <si>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</si>
  <si>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</si>
  <si>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</si>
  <si>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</si>
  <si>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</si>
  <si>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</si>
  <si>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</si>
  <si>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</si>
  <si>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</si>
  <si>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</si>
  <si>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</si>
  <si>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</si>
  <si>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</si>
  <si>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</si>
  <si>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</si>
  <si>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</si>
  <si>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</si>
  <si>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</si>
  <si>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</si>
  <si>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</si>
  <si>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</si>
  <si>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</si>
  <si>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</si>
  <si>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</si>
  <si>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</si>
  <si>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</si>
  <si>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</si>
  <si>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</si>
  <si>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</si>
  <si>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</si>
  <si>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</si>
  <si>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</si>
  <si>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</si>
  <si>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</si>
  <si>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</si>
  <si>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</si>
  <si>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</si>
  <si>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</si>
  <si>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</si>
  <si>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</si>
  <si>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</si>
  <si>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</si>
  <si>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</si>
  <si>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</si>
  <si>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</si>
  <si>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</si>
  <si>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</si>
  <si>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</si>
  <si>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</si>
  <si>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</si>
  <si>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</si>
  <si>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</si>
  <si>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</si>
  <si>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</si>
  <si>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</si>
  <si>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</si>
  <si>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</si>
  <si>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</si>
  <si>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</si>
  <si>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</si>
  <si>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</si>
  <si>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</si>
  <si>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</si>
  <si>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</si>
  <si>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</si>
  <si>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</si>
  <si>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</si>
  <si>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</si>
  <si>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</si>
  <si>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</si>
  <si>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</si>
  <si>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</si>
  <si>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</si>
  <si>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</si>
  <si>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</si>
  <si>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</si>
  <si>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</si>
  <si>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</si>
  <si>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</si>
  <si>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</si>
  <si>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</si>
  <si>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</si>
  <si>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</si>
  <si>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</si>
  <si>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</si>
  <si>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</si>
  <si>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</si>
  <si>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</si>
  <si>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</si>
  <si>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</si>
  <si>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</si>
  <si>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</si>
  <si>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</si>
  <si>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</si>
  <si>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</si>
  <si>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</si>
  <si>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</si>
  <si>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</si>
  <si>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</si>
  <si>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</si>
  <si>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</si>
  <si>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</si>
  <si>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</si>
  <si>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</si>
  <si>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</si>
  <si>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</si>
  <si>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</si>
  <si>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</si>
  <si>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</si>
  <si>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</si>
  <si>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</si>
  <si>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</si>
  <si>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</si>
  <si>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</si>
  <si>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</si>
  <si>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</si>
  <si>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</si>
  <si>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</si>
  <si>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</si>
  <si>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</si>
  <si>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</si>
  <si>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</si>
  <si>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</si>
  <si>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</si>
  <si>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</si>
  <si>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</si>
  <si>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</si>
  <si>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</si>
  <si>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</si>
  <si>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</si>
  <si>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</si>
  <si>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</si>
  <si>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</si>
  <si>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</si>
  <si>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</si>
  <si>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</si>
  <si>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</si>
  <si>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</si>
  <si>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</si>
  <si>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</si>
  <si>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</si>
  <si>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</si>
  <si>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</si>
  <si>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</si>
  <si>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</si>
  <si>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</si>
  <si>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</si>
  <si>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</si>
  <si>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</si>
  <si>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</si>
  <si>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</si>
  <si>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</si>
  <si>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</si>
  <si>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</si>
  <si>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</si>
  <si>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</si>
  <si>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</si>
  <si>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</si>
  <si>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</si>
  <si>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</si>
  <si>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</si>
  <si>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</si>
  <si>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</si>
  <si>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</si>
  <si>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</si>
  <si>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</si>
  <si>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</si>
  <si>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</si>
  <si>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</si>
  <si>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</si>
  <si>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</si>
  <si>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</si>
  <si>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</si>
  <si>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</si>
  <si>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</si>
  <si>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</si>
  <si>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</si>
  <si>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</si>
  <si>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</si>
  <si>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</si>
  <si>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</si>
  <si>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</si>
  <si>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</si>
  <si>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</si>
  <si>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</si>
  <si>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</si>
  <si>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</si>
  <si>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</si>
  <si>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</si>
  <si>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</si>
  <si>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</si>
  <si>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</si>
  <si>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</si>
  <si>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</si>
  <si>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</si>
  <si>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</si>
  <si>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</si>
  <si>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</si>
  <si>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</si>
  <si>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</si>
  <si>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</si>
  <si>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</si>
  <si>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</si>
  <si>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</si>
  <si>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</si>
  <si>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</si>
  <si>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</si>
  <si>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</si>
  <si>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</si>
  <si>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</si>
  <si>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</si>
  <si>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</si>
  <si>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</si>
  <si>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</si>
  <si>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</si>
  <si>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</si>
  <si>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</si>
  <si>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</si>
  <si>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</si>
  <si>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</si>
  <si>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</si>
  <si>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</si>
  <si>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</si>
  <si>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</si>
  <si>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</si>
  <si>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</si>
  <si>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</si>
  <si>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</si>
  <si>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</si>
  <si>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</si>
  <si>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</si>
  <si>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</si>
  <si>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</si>
  <si>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</si>
  <si>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</si>
  <si>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</si>
  <si>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</si>
  <si>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</si>
  <si>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</si>
  <si>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</si>
  <si>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</si>
  <si>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</si>
  <si>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</si>
  <si>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</si>
  <si>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</si>
  <si>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</si>
  <si>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</si>
  <si>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</si>
  <si>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</si>
  <si>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</si>
  <si>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</si>
  <si>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</si>
  <si>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</si>
  <si>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</si>
  <si>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</si>
  <si>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</si>
  <si>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</si>
  <si>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</si>
  <si>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</si>
  <si>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</si>
  <si>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</si>
  <si>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</si>
  <si>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</si>
  <si>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</si>
  <si>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</si>
  <si>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</si>
  <si>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</si>
  <si>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</si>
  <si>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</si>
  <si>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</si>
  <si>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</si>
  <si>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</si>
  <si>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</si>
  <si>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</si>
  <si>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</si>
  <si>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</si>
  <si>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</si>
  <si>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</si>
  <si>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</si>
  <si>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</si>
  <si>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</si>
  <si>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</si>
  <si>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</si>
  <si>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</si>
  <si>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</si>
  <si>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</si>
  <si>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</si>
  <si>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</si>
  <si>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</si>
  <si>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</si>
  <si>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</si>
  <si>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</si>
  <si>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</si>
  <si>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</si>
  <si>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</si>
  <si>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</si>
  <si>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</si>
  <si>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</si>
  <si>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</si>
  <si>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</si>
  <si>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</si>
  <si>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</si>
  <si>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</si>
  <si>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</si>
  <si>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</si>
  <si>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</si>
  <si>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</si>
  <si>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</si>
  <si>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</si>
  <si>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</si>
  <si>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</si>
  <si>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</si>
  <si>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</si>
  <si>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</si>
  <si>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</si>
  <si>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</si>
  <si>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</si>
  <si>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</si>
  <si>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</si>
  <si>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</si>
  <si>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</si>
  <si>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</si>
  <si>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</si>
  <si>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</si>
  <si>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</si>
  <si>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</si>
  <si>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</si>
  <si>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</si>
  <si>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</si>
  <si>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</si>
  <si>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</si>
  <si>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</si>
  <si>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</si>
  <si>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</si>
  <si>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</si>
  <si>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</si>
  <si>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</si>
  <si>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</si>
  <si>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</si>
  <si>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</si>
  <si>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</si>
  <si>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</si>
  <si>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</si>
  <si>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</si>
  <si>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</si>
  <si>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</si>
  <si>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</si>
  <si>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</si>
  <si>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</si>
  <si>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</si>
  <si>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</si>
  <si>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</si>
  <si>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</si>
  <si>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</si>
  <si>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</si>
  <si>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</si>
  <si>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</si>
  <si>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</si>
  <si>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</si>
  <si>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</si>
  <si>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</si>
  <si>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</si>
  <si>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</si>
  <si>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</si>
  <si>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</si>
  <si>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</si>
  <si>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</si>
  <si>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</si>
  <si>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</si>
  <si>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</si>
  <si>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</si>
  <si>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</si>
  <si>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</si>
  <si>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</si>
  <si>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</si>
  <si>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</si>
  <si>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</si>
  <si>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</si>
  <si>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</si>
  <si>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</si>
  <si>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</si>
  <si>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</si>
  <si>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</si>
  <si>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</si>
  <si>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</si>
  <si>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</si>
  <si>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</si>
  <si>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</si>
  <si>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</si>
  <si>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</si>
  <si>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</si>
  <si>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</si>
  <si>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</si>
  <si>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</si>
  <si>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</si>
  <si>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</si>
  <si>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</si>
  <si>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</si>
  <si>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</si>
  <si>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</si>
  <si>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</si>
  <si>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</si>
  <si>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</si>
  <si>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</si>
  <si>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</si>
  <si>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</si>
  <si>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</si>
  <si>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</si>
  <si>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</si>
  <si>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</si>
  <si>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</si>
  <si>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</si>
  <si>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</si>
  <si>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</si>
  <si>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</si>
  <si>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</si>
  <si>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</si>
  <si>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</si>
  <si>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</si>
  <si>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</si>
  <si>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</si>
  <si>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</si>
  <si>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</si>
  <si>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</si>
  <si>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</si>
  <si>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</si>
  <si>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</si>
  <si>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</si>
  <si>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</si>
  <si>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</si>
  <si>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</si>
  <si>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</si>
  <si>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</si>
  <si>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</si>
  <si>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</si>
  <si>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</si>
  <si>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</si>
  <si>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</si>
  <si>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</si>
  <si>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</si>
  <si>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</si>
  <si>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</si>
  <si>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</si>
  <si>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</si>
  <si>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</si>
  <si>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</si>
  <si>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</si>
  <si>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</si>
  <si>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</si>
  <si>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</si>
  <si>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</si>
  <si>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</si>
  <si>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</si>
  <si>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</si>
  <si>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</si>
  <si>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</si>
  <si>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</si>
  <si>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</si>
  <si>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</si>
  <si>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</si>
  <si>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</si>
  <si>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</si>
  <si>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</si>
  <si>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</si>
  <si>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</si>
  <si>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</si>
  <si>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</si>
  <si>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</si>
  <si>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</si>
  <si>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</si>
  <si>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</si>
  <si>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</si>
  <si>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</si>
  <si>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</si>
  <si>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</si>
  <si>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</si>
  <si>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</si>
  <si>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</si>
  <si>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</si>
  <si>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</si>
  <si>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</si>
  <si>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</si>
  <si>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</si>
  <si>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</si>
  <si>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</si>
  <si>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</si>
  <si>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</si>
  <si>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</si>
  <si>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</si>
  <si>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</si>
  <si>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</si>
  <si>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</si>
  <si>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</si>
  <si>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</si>
  <si>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</si>
  <si>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</si>
  <si>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</si>
  <si>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</si>
  <si>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</si>
  <si>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</si>
  <si>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</si>
  <si>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</si>
  <si>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</si>
  <si>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</si>
  <si>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</si>
  <si>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</si>
  <si>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</si>
  <si>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</si>
  <si>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</si>
  <si>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</si>
  <si>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</si>
  <si>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</si>
  <si>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</si>
  <si>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</si>
  <si>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</si>
  <si>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</si>
  <si>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</si>
  <si>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</si>
  <si>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</si>
  <si>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</si>
  <si>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</si>
  <si>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</si>
  <si>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</si>
  <si>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</si>
  <si>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</si>
  <si>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</si>
  <si>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</si>
  <si>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</si>
  <si>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</si>
  <si>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</si>
  <si>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</si>
  <si>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</si>
  <si>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</si>
  <si>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</si>
  <si>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</si>
  <si>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</si>
  <si>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</si>
  <si>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</si>
  <si>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</si>
  <si>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</si>
  <si>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</si>
  <si>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</si>
  <si>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</si>
  <si>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</si>
  <si>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</si>
  <si>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</si>
  <si>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</si>
  <si>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</si>
  <si>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</si>
  <si>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</si>
  <si>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</si>
  <si>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</si>
  <si>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</si>
  <si>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</si>
  <si>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</si>
  <si>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</si>
  <si>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</si>
  <si>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</si>
  <si>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</si>
  <si>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</si>
  <si>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</si>
  <si>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</si>
  <si>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</si>
  <si>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</si>
  <si>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</si>
  <si>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</si>
  <si>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</si>
  <si>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</si>
  <si>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</si>
  <si>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</si>
  <si>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</si>
  <si>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</si>
  <si>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</si>
  <si>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</si>
  <si>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</si>
  <si>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</si>
  <si>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</si>
  <si>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</si>
  <si>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</si>
  <si>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</si>
  <si>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</si>
  <si>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</si>
  <si>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</si>
  <si>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</si>
  <si>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</si>
  <si>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</si>
  <si>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</si>
  <si>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</si>
  <si>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</si>
  <si>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</si>
  <si>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</si>
  <si>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</si>
  <si>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</si>
  <si>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</si>
  <si>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</si>
  <si>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</si>
  <si>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</si>
  <si>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</si>
  <si>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</si>
  <si>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</si>
  <si>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</si>
  <si>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</si>
  <si>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</si>
  <si>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</si>
  <si>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</si>
  <si>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</si>
  <si>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</si>
  <si>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</si>
  <si>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</si>
  <si>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</si>
  <si>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</si>
  <si>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</si>
  <si>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</si>
  <si>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</si>
  <si>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</si>
  <si>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</si>
  <si>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</si>
  <si>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</si>
  <si>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</si>
  <si>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</si>
  <si>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</si>
  <si>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</si>
  <si>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</si>
  <si>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</si>
  <si>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</si>
  <si>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</si>
  <si>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</si>
  <si>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</si>
  <si>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</si>
  <si>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</si>
  <si>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</si>
  <si>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</si>
  <si>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</si>
  <si>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</si>
  <si>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</si>
  <si>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</si>
  <si>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</si>
  <si>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</si>
  <si>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</si>
  <si>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</si>
  <si>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</si>
  <si>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</si>
  <si>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</si>
  <si>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</si>
  <si>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</si>
  <si>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</si>
  <si>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</si>
  <si>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</si>
  <si>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</si>
  <si>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</si>
  <si>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</si>
  <si>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</si>
  <si>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</si>
  <si>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</si>
  <si>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</si>
  <si>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</si>
  <si>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</si>
  <si>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</si>
  <si>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</si>
  <si>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</si>
  <si>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</si>
  <si>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</si>
  <si>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</si>
  <si>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</si>
  <si>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</si>
  <si>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</si>
  <si>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</si>
  <si>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</si>
  <si>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</si>
  <si>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</si>
  <si>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</si>
  <si>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</si>
  <si>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</si>
  <si>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</si>
  <si>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</si>
  <si>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</si>
  <si>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</si>
  <si>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</si>
  <si>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</si>
  <si>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</si>
  <si>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</si>
  <si>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</si>
  <si>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</si>
  <si>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</si>
  <si>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</si>
  <si>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</si>
  <si>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</si>
  <si>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</si>
  <si>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</si>
  <si>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</si>
  <si>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</si>
  <si>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</si>
  <si>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</si>
  <si>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</si>
  <si>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</si>
  <si>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</si>
  <si>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</si>
  <si>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</si>
  <si>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</si>
  <si>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</si>
  <si>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</si>
  <si>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</si>
  <si>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</si>
  <si>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</si>
  <si>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</si>
  <si>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</si>
  <si>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</si>
  <si>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</si>
  <si>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</si>
  <si>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</si>
  <si>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</si>
  <si>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</si>
  <si>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</si>
  <si>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</si>
  <si>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</si>
  <si>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</si>
  <si>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</si>
  <si>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</si>
  <si>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</si>
  <si>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</si>
  <si>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</si>
  <si>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</si>
  <si>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</si>
  <si>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</si>
  <si>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</si>
  <si>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</si>
  <si>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</si>
  <si>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</si>
  <si>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</si>
  <si>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</si>
  <si>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</si>
  <si>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</si>
  <si>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</si>
  <si>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</si>
  <si>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</si>
  <si>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</si>
  <si>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</si>
  <si>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</si>
  <si>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</si>
  <si>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</si>
  <si>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</si>
  <si>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</si>
  <si>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</si>
  <si>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</si>
  <si>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</si>
  <si>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</si>
  <si>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</si>
  <si>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</si>
  <si>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</si>
  <si>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</si>
  <si>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</si>
  <si>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</si>
  <si>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</si>
  <si>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</si>
  <si>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</si>
  <si>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</si>
  <si>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</si>
  <si>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</si>
  <si>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</si>
  <si>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</si>
  <si>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</si>
  <si>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</si>
  <si>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</si>
  <si>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</si>
  <si>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</si>
  <si>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</si>
  <si>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</si>
  <si>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</si>
  <si>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</si>
  <si>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</si>
  <si>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</si>
  <si>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</si>
  <si>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</si>
  <si>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</si>
  <si>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</si>
  <si>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</si>
  <si>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</si>
  <si>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</si>
  <si>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</si>
  <si>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</si>
  <si>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</si>
  <si>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</si>
  <si>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</si>
  <si>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</si>
  <si>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</si>
  <si>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</si>
  <si>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</si>
  <si>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</si>
  <si>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</si>
  <si>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</si>
  <si>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</si>
  <si>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</si>
  <si>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</si>
  <si>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</si>
  <si>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</si>
  <si>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</si>
  <si>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</si>
  <si>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</si>
  <si>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</si>
  <si>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</si>
  <si>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</si>
  <si>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</si>
  <si>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</si>
  <si>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</si>
  <si>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</si>
  <si>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</si>
  <si>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</si>
  <si>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</si>
  <si>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</si>
  <si>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</si>
  <si>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</si>
  <si>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</si>
  <si>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</si>
  <si>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</si>
  <si>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</si>
  <si>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</si>
  <si>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</si>
  <si>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</si>
  <si>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</si>
  <si>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</si>
  <si>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</si>
  <si>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</si>
  <si>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</si>
  <si>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</si>
  <si>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</si>
  <si>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</si>
  <si>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</si>
  <si>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</si>
  <si>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</si>
  <si>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</si>
  <si>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</si>
  <si>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</si>
  <si>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</si>
  <si>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</si>
  <si>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</si>
  <si>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</si>
  <si>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</si>
  <si>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</si>
  <si>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</si>
  <si>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</si>
  <si>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</si>
  <si>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</si>
  <si>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</si>
  <si>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</si>
  <si>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</si>
  <si>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</si>
  <si>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</si>
  <si>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</si>
  <si>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</si>
  <si>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</si>
  <si>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</si>
  <si>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</si>
  <si>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</si>
  <si>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</si>
  <si>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</si>
  <si>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</si>
  <si>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</si>
  <si>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</si>
  <si>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</si>
  <si>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</si>
  <si>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</si>
  <si>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</si>
  <si>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</si>
  <si>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</si>
  <si>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</si>
  <si>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</si>
  <si>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</si>
  <si>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</si>
  <si>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</si>
  <si>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</si>
  <si>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</si>
  <si>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</si>
  <si>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</si>
  <si>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</si>
  <si>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</si>
  <si>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</si>
  <si>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</si>
  <si>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</si>
  <si>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</si>
  <si>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</si>
  <si>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</si>
  <si>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</si>
  <si>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</si>
  <si>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</si>
  <si>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</si>
  <si>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</si>
  <si>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</si>
  <si>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</si>
  <si>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</si>
  <si>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</si>
  <si>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</si>
  <si>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</si>
  <si>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</si>
  <si>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</si>
  <si>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</si>
  <si>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</si>
  <si>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</si>
  <si>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</si>
  <si>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</si>
  <si>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</si>
  <si>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</si>
  <si>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</si>
  <si>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</si>
  <si>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</si>
  <si>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</si>
  <si>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</si>
  <si>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</si>
  <si>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</si>
  <si>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</si>
  <si>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</si>
  <si>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</si>
  <si>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</si>
  <si>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</si>
  <si>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</si>
  <si>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</si>
  <si>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</si>
  <si>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</si>
  <si>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</si>
  <si>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</si>
  <si>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</si>
  <si>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</si>
  <si>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</si>
  <si>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</si>
  <si>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</si>
  <si>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</si>
  <si>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</si>
  <si>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</si>
  <si>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</si>
  <si>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</si>
  <si>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</si>
  <si>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</si>
  <si>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</si>
  <si>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</si>
  <si>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</si>
  <si>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</si>
  <si>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</si>
  <si>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</si>
  <si>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</si>
  <si>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</si>
  <si>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</si>
  <si>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</si>
  <si>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</si>
  <si>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</si>
  <si>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</si>
  <si>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</si>
  <si>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</si>
  <si>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</si>
  <si>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</si>
  <si>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</si>
  <si>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</si>
  <si>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</si>
  <si>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</si>
  <si>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</si>
  <si>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</si>
  <si>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</si>
  <si>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</si>
  <si>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</si>
  <si>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</si>
  <si>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</si>
  <si>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</si>
  <si>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</si>
  <si>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</si>
  <si>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</si>
  <si>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</si>
  <si>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</si>
  <si>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</si>
  <si>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</si>
  <si>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</si>
  <si>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</si>
  <si>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</si>
  <si>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</si>
  <si>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</si>
  <si>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</si>
  <si>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</si>
  <si>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</si>
  <si>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</si>
  <si>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</si>
  <si>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</si>
  <si>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</si>
  <si>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</si>
  <si>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</si>
  <si>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</si>
  <si>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</si>
  <si>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</si>
  <si>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</si>
  <si>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</si>
  <si>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</si>
  <si>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</si>
  <si>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</si>
  <si>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</si>
  <si>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</si>
  <si>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</si>
  <si>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</si>
  <si>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</si>
  <si>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</si>
  <si>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</si>
  <si>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</si>
  <si>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</si>
  <si>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</si>
  <si>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</si>
  <si>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</si>
  <si>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</si>
  <si>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</si>
  <si>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</si>
  <si>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</si>
  <si>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</si>
  <si>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</si>
  <si>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</si>
  <si>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</si>
  <si>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</si>
  <si>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</si>
  <si>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</si>
  <si>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</si>
  <si>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</si>
  <si>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</si>
  <si>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</si>
  <si>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</si>
  <si>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</si>
  <si>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</si>
  <si>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</si>
  <si>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</si>
  <si>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</si>
  <si>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</si>
  <si>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</si>
  <si>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</si>
  <si>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</si>
  <si>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</si>
  <si>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</si>
  <si>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</si>
  <si>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</si>
  <si>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</si>
  <si>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</si>
  <si>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</si>
  <si>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</si>
  <si>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</si>
  <si>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</si>
  <si>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</si>
  <si>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</si>
  <si>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</si>
  <si>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</si>
  <si>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</si>
  <si>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</si>
  <si>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</si>
  <si>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</si>
  <si>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</si>
  <si>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</si>
  <si>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</si>
  <si>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</si>
  <si>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</si>
  <si>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</si>
  <si>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</si>
  <si>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</si>
  <si>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</si>
  <si>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</si>
  <si>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</si>
  <si>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</si>
  <si>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</si>
  <si>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</si>
  <si>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</si>
  <si>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</si>
  <si>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</si>
  <si>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</si>
  <si>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</si>
  <si>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</si>
  <si>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</si>
  <si>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</si>
  <si>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</si>
  <si>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</si>
  <si>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</si>
  <si>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</si>
  <si>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</si>
  <si>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</si>
  <si>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</si>
  <si>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</si>
  <si>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</si>
  <si>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</si>
  <si>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</si>
  <si>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</si>
  <si>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</si>
  <si>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</si>
  <si>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</si>
  <si>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</si>
  <si>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</si>
  <si>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</si>
  <si>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</si>
  <si>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</si>
  <si>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</si>
  <si>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</si>
  <si>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</si>
  <si>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</si>
  <si>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</si>
  <si>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</si>
  <si>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</si>
  <si>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</si>
  <si>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</si>
  <si>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</si>
  <si>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</si>
  <si>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</si>
  <si>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</si>
  <si>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</si>
  <si>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</si>
  <si>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</si>
  <si>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</si>
  <si>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</si>
  <si>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</si>
  <si>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</si>
  <si>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</si>
  <si>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</si>
  <si>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</si>
  <si>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</si>
  <si>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</si>
  <si>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</si>
  <si>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</si>
  <si>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</si>
  <si>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</si>
  <si>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</si>
  <si>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</si>
  <si>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</si>
  <si>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</si>
  <si>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</si>
  <si>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</si>
  <si>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</si>
  <si>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</si>
  <si>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</si>
  <si>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</si>
  <si>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</si>
  <si>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</si>
  <si>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</si>
  <si>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</si>
  <si>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</si>
  <si>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</si>
  <si>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</si>
  <si>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</si>
  <si>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</si>
  <si>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</si>
  <si>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</si>
  <si>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</si>
  <si>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</si>
  <si>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</si>
  <si>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</si>
  <si>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</si>
  <si>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</si>
  <si>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</si>
  <si>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</si>
  <si>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</si>
  <si>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</si>
  <si>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</si>
  <si>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</si>
  <si>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</si>
  <si>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</si>
  <si>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</si>
  <si>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</si>
  <si>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</si>
  <si>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</si>
  <si>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</si>
  <si>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</si>
  <si>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</si>
  <si>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</si>
  <si>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</si>
  <si>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</si>
  <si>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</si>
  <si>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</si>
  <si>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</si>
  <si>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</si>
  <si>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</si>
  <si>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</si>
  <si>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</si>
  <si>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</si>
  <si>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</si>
  <si>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</si>
  <si>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</si>
  <si>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</si>
  <si>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</si>
  <si>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</si>
  <si>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</si>
  <si>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</si>
  <si>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</si>
  <si>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</si>
  <si>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</si>
  <si>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</si>
  <si>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</si>
  <si>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</si>
  <si>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</si>
  <si>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</si>
  <si>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</si>
  <si>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</si>
  <si>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</si>
  <si>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</si>
  <si>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</si>
  <si>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</si>
  <si>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</si>
  <si>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</si>
  <si>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</si>
  <si>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</si>
  <si>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</si>
  <si>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</si>
  <si>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</si>
  <si>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</si>
  <si>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</si>
  <si>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</si>
  <si>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</si>
  <si>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</si>
  <si>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</si>
  <si>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</si>
  <si>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</si>
  <si>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</si>
  <si>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</si>
  <si>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</si>
  <si>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</si>
  <si>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</si>
  <si>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</si>
  <si>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</si>
  <si>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</si>
  <si>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</si>
  <si>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</si>
  <si>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</si>
  <si>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</si>
  <si>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</si>
  <si>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</si>
  <si>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</si>
  <si>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</si>
  <si>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</si>
  <si>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</si>
  <si>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</si>
  <si>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</si>
  <si>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</si>
  <si>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</si>
  <si>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</si>
  <si>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</si>
  <si>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</si>
  <si>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</si>
  <si>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</si>
  <si>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</si>
  <si>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</si>
  <si>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</si>
  <si>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</si>
  <si>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</si>
  <si>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</si>
  <si>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</si>
  <si>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</si>
  <si>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</si>
  <si>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</si>
  <si>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</si>
  <si>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</si>
  <si>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</si>
  <si>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</si>
  <si>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</si>
  <si>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</si>
  <si>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</si>
  <si>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</si>
  <si>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</si>
  <si>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</si>
  <si>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</si>
  <si>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</si>
  <si>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</si>
  <si>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</si>
  <si>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</si>
  <si>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</si>
  <si>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</si>
  <si>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</si>
  <si>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</si>
  <si>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</si>
  <si>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</si>
  <si>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</si>
  <si>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</si>
  <si>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</si>
  <si>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</si>
  <si>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</si>
  <si>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</si>
  <si>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</si>
  <si>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</si>
  <si>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</si>
  <si>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</si>
  <si>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</si>
  <si>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</si>
  <si>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</si>
  <si>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</si>
  <si>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</si>
  <si>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</si>
  <si>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</si>
  <si>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</si>
  <si>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</si>
  <si>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</si>
  <si>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</si>
  <si>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</si>
  <si>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</si>
  <si>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</si>
  <si>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</si>
  <si>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</si>
  <si>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</si>
  <si>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</si>
  <si>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</si>
  <si>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</si>
  <si>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</si>
  <si>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</si>
  <si>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</si>
  <si>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</si>
  <si>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</si>
  <si>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</si>
  <si>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</si>
  <si>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</si>
  <si>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</si>
  <si>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</si>
  <si>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</si>
  <si>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</si>
  <si>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</si>
  <si>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</si>
  <si>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</si>
  <si>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</si>
  <si>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</si>
  <si>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</si>
  <si>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</si>
  <si>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</si>
  <si>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</si>
  <si>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</si>
  <si>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</si>
  <si>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</si>
  <si>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</si>
  <si>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</si>
  <si>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</si>
  <si>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</si>
  <si>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</si>
  <si>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</si>
  <si>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</si>
  <si>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</si>
  <si>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</si>
  <si>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</si>
  <si>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</si>
  <si>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</si>
  <si>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</si>
  <si>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</si>
  <si>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</si>
  <si>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</si>
  <si>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</si>
  <si>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</si>
  <si>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</si>
  <si>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</si>
  <si>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</si>
  <si>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</si>
  <si>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</si>
  <si>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</si>
  <si>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</si>
  <si>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</si>
  <si>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</si>
  <si>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</si>
  <si>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</si>
  <si>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</si>
  <si>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</si>
  <si>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</si>
  <si>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</si>
  <si>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</si>
  <si>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</si>
  <si>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</si>
  <si>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</si>
  <si>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</si>
  <si>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</si>
  <si>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</si>
  <si>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</si>
  <si>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</si>
  <si>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</si>
  <si>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</si>
  <si>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</si>
  <si>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</si>
  <si>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</si>
  <si>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</si>
  <si>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</si>
  <si>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</si>
  <si>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</si>
  <si>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</si>
  <si>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</si>
  <si>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</si>
  <si>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</si>
  <si>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</si>
  <si>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</si>
  <si>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</si>
  <si>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</si>
  <si>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</si>
  <si>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</si>
  <si>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</si>
  <si>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</si>
  <si>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</si>
  <si>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</si>
  <si>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</si>
  <si>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</si>
  <si>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</si>
  <si>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</si>
  <si>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</si>
  <si>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</si>
  <si>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</si>
  <si>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</si>
  <si>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</si>
  <si>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</si>
  <si>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</si>
  <si>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</si>
  <si>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</si>
  <si>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</si>
  <si>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</si>
  <si>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</si>
  <si>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</si>
  <si>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</si>
  <si>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</si>
  <si>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</si>
  <si>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</si>
  <si>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</si>
  <si>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</si>
  <si>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</si>
  <si>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</si>
  <si>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</si>
  <si>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</si>
  <si>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</si>
  <si>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</si>
  <si>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</si>
  <si>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</si>
  <si>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</si>
  <si>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</si>
  <si>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</si>
  <si>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</si>
  <si>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</si>
  <si>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</si>
  <si>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</si>
  <si>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</si>
  <si>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</si>
  <si>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</si>
  <si>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</si>
  <si>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</si>
  <si>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</si>
  <si>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</si>
  <si>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</si>
  <si>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</si>
  <si>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</si>
  <si>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</si>
  <si>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</si>
  <si>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</si>
  <si>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</si>
  <si>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</si>
  <si>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</si>
  <si>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</si>
  <si>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</si>
  <si>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</si>
  <si>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</si>
  <si>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</si>
  <si>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</si>
  <si>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</si>
  <si>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</si>
  <si>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</si>
  <si>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</si>
  <si>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</si>
  <si>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</si>
  <si>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</si>
  <si>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</si>
  <si>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</si>
  <si>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</si>
  <si>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</si>
  <si>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</si>
  <si>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</si>
  <si>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</si>
  <si>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</si>
  <si>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</si>
  <si>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</si>
  <si>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</si>
  <si>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</si>
  <si>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</si>
  <si>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</si>
  <si>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</si>
  <si>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</si>
  <si>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</si>
  <si>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</si>
  <si>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</si>
  <si>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</si>
  <si>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</si>
  <si>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</si>
  <si>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</si>
  <si>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</si>
  <si>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</si>
  <si>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</si>
  <si>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</si>
  <si>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</si>
  <si>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</si>
  <si>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</si>
  <si>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</si>
  <si>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</si>
  <si>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</si>
  <si>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</si>
  <si>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</si>
  <si>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</si>
  <si>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</si>
  <si>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</si>
  <si>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</si>
  <si>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</si>
  <si>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</si>
  <si>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</si>
  <si>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</si>
  <si>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</si>
  <si>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</si>
  <si>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</si>
  <si>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</si>
  <si>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</si>
  <si>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</si>
  <si>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</si>
  <si>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</si>
  <si>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</si>
  <si>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</si>
  <si>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</si>
  <si>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</si>
  <si>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</si>
  <si>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</si>
  <si>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</si>
  <si>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</si>
  <si>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</si>
  <si>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</si>
  <si>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</si>
  <si>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</si>
  <si>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</si>
  <si>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</si>
  <si>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</si>
  <si>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</si>
  <si>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</si>
  <si>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</si>
  <si>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</si>
  <si>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</si>
  <si>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</si>
  <si>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</si>
  <si>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</si>
  <si>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</si>
  <si>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</si>
  <si>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</si>
  <si>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</si>
  <si>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</si>
  <si>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</si>
  <si>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</si>
  <si>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</si>
  <si>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</si>
  <si>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</si>
  <si>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</si>
  <si>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</si>
  <si>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</si>
  <si>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</si>
  <si>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</si>
  <si>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</si>
  <si>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</si>
  <si>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</si>
  <si>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</si>
  <si>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</si>
  <si>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</si>
  <si>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</si>
  <si>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</si>
  <si>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</si>
  <si>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</si>
  <si>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</si>
  <si>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</si>
  <si>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</si>
  <si>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</si>
  <si>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</si>
  <si>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</si>
  <si>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</si>
  <si>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</si>
  <si>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</si>
  <si>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</si>
  <si>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</si>
  <si>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</si>
  <si>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</si>
  <si>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</si>
  <si>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</si>
  <si>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</si>
  <si>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</si>
  <si>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</si>
  <si>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</si>
  <si>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</si>
  <si>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</si>
  <si>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</si>
  <si>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</si>
  <si>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</si>
  <si>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</si>
  <si>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</si>
  <si>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</si>
  <si>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</si>
  <si>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</si>
  <si>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</si>
  <si>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</si>
  <si>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</si>
  <si>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</si>
  <si>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</si>
  <si>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</si>
  <si>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</si>
  <si>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</si>
  <si>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</si>
  <si>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</si>
  <si>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</si>
  <si>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</si>
  <si>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</si>
  <si>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</si>
  <si>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</si>
  <si>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</si>
  <si>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</si>
  <si>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</si>
  <si>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</si>
  <si>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</si>
  <si>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</si>
  <si>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</si>
  <si>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</si>
  <si>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</si>
  <si>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</si>
  <si>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</si>
  <si>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</si>
  <si>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</si>
  <si>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</si>
  <si>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</si>
  <si>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</si>
  <si>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</si>
  <si>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</si>
  <si>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</si>
  <si>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</si>
  <si>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</si>
  <si>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</si>
  <si>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</si>
  <si>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</si>
  <si>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</si>
  <si>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</si>
  <si>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</si>
  <si>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</si>
  <si>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</si>
  <si>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</si>
  <si>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</si>
  <si>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</si>
  <si>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</si>
  <si>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</si>
  <si>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</si>
  <si>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</si>
  <si>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</si>
  <si>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</si>
  <si>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</si>
  <si>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</si>
  <si>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</si>
  <si>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</si>
  <si>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</si>
  <si>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</si>
  <si>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</si>
  <si>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</si>
  <si>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</si>
  <si>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</si>
  <si>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</si>
  <si>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</si>
  <si>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</si>
  <si>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</si>
  <si>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</si>
  <si>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</si>
  <si>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</si>
  <si>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</si>
  <si>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</si>
  <si>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</si>
  <si>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</si>
  <si>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</si>
  <si>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</si>
  <si>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</si>
  <si>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</si>
  <si>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</si>
  <si>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</si>
  <si>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</si>
  <si>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</si>
  <si>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</si>
  <si>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</si>
  <si>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</si>
  <si>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</si>
  <si>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</si>
  <si>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</si>
  <si>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</si>
  <si>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</si>
  <si>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</si>
  <si>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</si>
  <si>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</si>
  <si>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</si>
  <si>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</si>
  <si>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</si>
  <si>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</si>
  <si>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</si>
  <si>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</si>
  <si>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</si>
  <si>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</si>
  <si>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</si>
  <si>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</si>
  <si>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</si>
  <si>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</si>
  <si>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</si>
  <si>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</si>
  <si>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</si>
  <si>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</si>
  <si>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</si>
  <si>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</si>
  <si>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</si>
  <si>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</si>
  <si>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</si>
  <si>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</si>
  <si>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</si>
  <si>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</si>
  <si>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</si>
  <si>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</si>
  <si>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</si>
  <si>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</si>
  <si>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</si>
  <si>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</si>
  <si>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</si>
  <si>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</si>
  <si>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</si>
  <si>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</si>
  <si>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</si>
  <si>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</si>
  <si>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</si>
  <si>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</si>
  <si>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</si>
  <si>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</si>
  <si>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</si>
  <si>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</si>
  <si>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</si>
  <si>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</si>
  <si>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</si>
  <si>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</si>
  <si>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</si>
  <si>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</si>
  <si>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</si>
  <si>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</si>
  <si>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</si>
  <si>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</si>
  <si>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</si>
  <si>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</si>
  <si>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</si>
  <si>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</si>
  <si>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</si>
  <si>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</si>
  <si>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</si>
  <si>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</si>
  <si>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</si>
  <si>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</si>
  <si>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</si>
  <si>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</si>
  <si>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</si>
  <si>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</si>
  <si>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</si>
  <si>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</si>
  <si>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</si>
  <si>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</si>
  <si>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</si>
  <si>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</si>
  <si>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</si>
  <si>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</si>
  <si>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</si>
  <si>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</si>
  <si>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</si>
  <si>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</si>
  <si>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</si>
  <si>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</si>
  <si>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</si>
  <si>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</si>
  <si>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</si>
  <si>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</si>
  <si>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</si>
  <si>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</si>
  <si>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</si>
  <si>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</si>
  <si>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</si>
  <si>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</si>
  <si>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</si>
  <si>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</si>
  <si>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</si>
  <si>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</si>
  <si>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</si>
  <si>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</si>
  <si>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</si>
  <si>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</si>
  <si>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</si>
  <si>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</si>
  <si>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</si>
  <si>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</si>
  <si>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</si>
  <si>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</si>
  <si>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</si>
  <si>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</si>
  <si>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</si>
  <si>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</si>
  <si>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</si>
  <si>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</si>
  <si>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</si>
  <si>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</si>
  <si>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</si>
  <si>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</si>
  <si>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</si>
  <si>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</si>
  <si>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</si>
  <si>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</si>
  <si>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</si>
  <si>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</si>
  <si>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</si>
  <si>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</si>
  <si>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</si>
  <si>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</si>
  <si>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</si>
  <si>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</si>
  <si>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</si>
  <si>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</si>
  <si>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</si>
  <si>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</si>
  <si>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</si>
  <si>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</si>
  <si>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</si>
  <si>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</si>
  <si>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</si>
  <si>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</si>
  <si>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</si>
  <si>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</si>
  <si>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</si>
  <si>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</si>
  <si>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</si>
  <si>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</si>
  <si>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</si>
  <si>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</si>
  <si>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</si>
  <si>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</si>
  <si>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</si>
  <si>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</si>
  <si>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</si>
  <si>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</si>
  <si>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</si>
  <si>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</si>
  <si>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</si>
  <si>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</si>
  <si>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</si>
  <si>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</si>
  <si>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</si>
  <si>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</si>
  <si>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</si>
  <si>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</si>
  <si>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</si>
  <si>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</si>
  <si>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</si>
  <si>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</si>
  <si>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</si>
  <si>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</si>
  <si>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</si>
  <si>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</si>
  <si>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</si>
  <si>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</si>
  <si>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</si>
  <si>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</si>
  <si>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</si>
  <si>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</si>
  <si>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</si>
  <si>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</si>
  <si>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</si>
  <si>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</si>
  <si>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</si>
  <si>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</si>
  <si>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</si>
  <si>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</si>
  <si>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</si>
  <si>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</si>
  <si>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</si>
  <si>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</si>
  <si>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</si>
  <si>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</si>
  <si>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</si>
  <si>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</si>
  <si>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</si>
  <si>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</si>
  <si>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</si>
  <si>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</si>
  <si>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</si>
  <si>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</si>
  <si>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</si>
  <si>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</si>
  <si>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</si>
  <si>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</si>
  <si>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</si>
  <si>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</si>
  <si>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</si>
  <si>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</si>
  <si>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</si>
  <si>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</si>
  <si>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</si>
  <si>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</si>
  <si>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</si>
  <si>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</si>
  <si>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</si>
  <si>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</si>
  <si>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</si>
  <si>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</si>
  <si>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</si>
  <si>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</si>
  <si>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</si>
  <si>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</si>
  <si>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</si>
  <si>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</si>
  <si>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</si>
  <si>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</si>
  <si>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</si>
  <si>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</si>
  <si>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</si>
  <si>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</si>
  <si>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</si>
  <si>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</si>
  <si>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</si>
  <si>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</si>
  <si>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</si>
  <si>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</si>
  <si>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</si>
  <si>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</si>
  <si>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</si>
  <si>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</si>
  <si>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</si>
  <si>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</si>
  <si>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</si>
  <si>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</si>
  <si>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</si>
  <si>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</si>
  <si>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</si>
  <si>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</si>
  <si>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</si>
  <si>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</si>
  <si>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</si>
  <si>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</si>
  <si>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</si>
  <si>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</si>
  <si>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</si>
  <si>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</si>
  <si>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</si>
  <si>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</si>
  <si>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</si>
  <si>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</si>
  <si>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</si>
  <si>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</si>
  <si>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</si>
  <si>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</si>
  <si>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</si>
  <si>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</si>
  <si>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</si>
  <si>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</si>
  <si>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</si>
  <si>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</si>
  <si>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</si>
  <si>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</si>
  <si>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</si>
  <si>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</si>
  <si>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</si>
  <si>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</si>
  <si>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</si>
  <si>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</si>
  <si>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</si>
  <si>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</si>
  <si>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</si>
  <si>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</si>
  <si>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</si>
  <si>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</si>
  <si>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</si>
  <si>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</si>
  <si>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</si>
  <si>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</si>
  <si>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</si>
  <si>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</si>
  <si>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</si>
  <si>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</si>
  <si>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</si>
  <si>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</si>
  <si>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</si>
  <si>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</si>
  <si>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</si>
  <si>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</si>
  <si>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</si>
  <si>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</si>
  <si>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</si>
  <si>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</si>
  <si>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</si>
  <si>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</si>
  <si>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</si>
  <si>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</si>
  <si>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</si>
  <si>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</si>
  <si>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</si>
  <si>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</si>
  <si>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</si>
  <si>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</si>
  <si>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</si>
  <si>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</si>
  <si>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</si>
  <si>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</si>
  <si>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</si>
  <si>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</si>
  <si>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</si>
  <si>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</si>
  <si>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</si>
  <si>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</si>
  <si>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</si>
  <si>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</si>
  <si>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</si>
  <si>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</si>
  <si>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</si>
  <si>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</si>
  <si>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</si>
  <si>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</si>
  <si>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</si>
  <si>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</si>
  <si>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</si>
  <si>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</si>
  <si>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</si>
  <si>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</si>
  <si>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</si>
  <si>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</si>
  <si>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</si>
  <si>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</si>
  <si>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</si>
  <si>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</si>
  <si>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</si>
  <si>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</si>
  <si>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</si>
  <si>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</si>
  <si>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</si>
  <si>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</si>
  <si>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</si>
  <si>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</si>
  <si>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</si>
  <si>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</si>
  <si>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</si>
  <si>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</si>
  <si>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</si>
  <si>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</si>
  <si>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</si>
  <si>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</si>
  <si>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</si>
  <si>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</si>
  <si>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</si>
  <si>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</si>
  <si>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</si>
  <si>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</si>
  <si>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</si>
  <si>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</si>
  <si>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</si>
  <si>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</si>
  <si>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</si>
  <si>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</si>
  <si>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</si>
  <si>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</si>
  <si>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</si>
  <si>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</si>
  <si>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</si>
  <si>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</si>
  <si>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</si>
  <si>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</si>
  <si>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</si>
  <si>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</si>
  <si>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</si>
  <si>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</si>
  <si>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</si>
  <si>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</si>
  <si>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</si>
  <si>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</si>
  <si>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</si>
  <si>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</si>
  <si>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</si>
  <si>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</si>
  <si>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</si>
  <si>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</si>
  <si>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</si>
  <si>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</si>
  <si>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</si>
  <si>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</si>
  <si>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</si>
  <si>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</si>
  <si>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</si>
  <si>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</si>
  <si>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</si>
  <si>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</si>
  <si>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</si>
  <si>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</si>
  <si>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</si>
  <si>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</si>
  <si>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</si>
  <si>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</si>
  <si>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</si>
  <si>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</si>
  <si>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</si>
  <si>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</si>
  <si>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</si>
  <si>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</si>
  <si>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</si>
  <si>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</si>
  <si>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</si>
  <si>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</si>
  <si>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</si>
  <si>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</si>
  <si>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</si>
  <si>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</si>
  <si>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</si>
  <si>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</si>
  <si>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</si>
  <si>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</si>
  <si>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</si>
  <si>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</si>
  <si>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</si>
  <si>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</si>
  <si>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</si>
  <si>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</si>
  <si>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</si>
  <si>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</si>
  <si>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</si>
  <si>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</si>
  <si>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</si>
  <si>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</si>
  <si>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</si>
  <si>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</si>
  <si>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</si>
  <si>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</si>
  <si>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</si>
  <si>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</si>
  <si>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</si>
  <si>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</si>
  <si>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</si>
  <si>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</si>
  <si>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</si>
  <si>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</si>
  <si>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</si>
  <si>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</si>
  <si>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</si>
  <si>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</si>
  <si>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</si>
  <si>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</si>
  <si>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</si>
  <si>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</si>
  <si>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</si>
  <si>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</si>
  <si>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</si>
  <si>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</si>
  <si>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</si>
  <si>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</si>
  <si>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</si>
  <si>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</si>
  <si>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</si>
  <si>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</si>
  <si>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</si>
  <si>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</si>
  <si>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</si>
  <si>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</si>
  <si>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</si>
  <si>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</si>
  <si>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</si>
  <si>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</si>
  <si>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</si>
  <si>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</si>
  <si>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</si>
  <si>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</si>
  <si>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</si>
  <si>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</si>
  <si>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</si>
  <si>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</si>
  <si>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</si>
  <si>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</si>
  <si>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</si>
  <si>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</si>
  <si>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</si>
  <si>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</si>
  <si>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</si>
  <si>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</si>
  <si>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</si>
  <si>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</si>
  <si>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</si>
  <si>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</si>
  <si>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</si>
  <si>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</si>
  <si>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</si>
  <si>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</si>
  <si>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</si>
  <si>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</si>
  <si>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</si>
  <si>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</si>
  <si>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</si>
  <si>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</si>
  <si>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</si>
  <si>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</si>
  <si>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</si>
  <si>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</si>
  <si>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</si>
  <si>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</si>
  <si>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</si>
  <si>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</si>
  <si>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</si>
  <si>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</si>
  <si>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</si>
  <si>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</si>
  <si>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</si>
  <si>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</si>
  <si>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</si>
  <si>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</si>
  <si>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</si>
  <si>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</si>
  <si>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</si>
  <si>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</si>
  <si>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</si>
  <si>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</si>
  <si>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</si>
  <si>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</si>
  <si>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</si>
  <si>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</si>
  <si>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</si>
  <si>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</si>
  <si>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</si>
  <si>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</si>
  <si>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</si>
  <si>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</si>
  <si>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</si>
  <si>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</si>
  <si>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</si>
  <si>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</si>
  <si>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</si>
  <si>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</si>
  <si>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</si>
  <si>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</si>
  <si>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</si>
  <si>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</si>
  <si>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</si>
  <si>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</si>
  <si>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</si>
  <si>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</si>
  <si>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</si>
  <si>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</si>
  <si>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</si>
  <si>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</si>
  <si>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</si>
  <si>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</si>
  <si>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</si>
  <si>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</si>
  <si>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</si>
  <si>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</si>
  <si>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</si>
  <si>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</si>
  <si>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</si>
  <si>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</si>
  <si>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</si>
  <si>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</si>
  <si>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</si>
  <si>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</si>
  <si>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</si>
  <si>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</si>
  <si>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</si>
  <si>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</si>
  <si>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</si>
  <si>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</si>
  <si>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</si>
  <si>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</si>
  <si>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</si>
  <si>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</si>
  <si>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</si>
  <si>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</si>
  <si>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</si>
  <si>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</si>
  <si>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</si>
  <si>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</si>
  <si>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</si>
  <si>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</si>
  <si>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</si>
  <si>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</si>
  <si>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</si>
  <si>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</si>
  <si>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</si>
  <si>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</si>
  <si>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</si>
  <si>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</si>
  <si>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</si>
  <si>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</si>
  <si>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</si>
  <si>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</si>
  <si>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</si>
  <si>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</si>
  <si>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</si>
  <si>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</si>
  <si>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</si>
  <si>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</si>
  <si>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</si>
  <si>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</si>
  <si>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</si>
  <si>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</si>
  <si>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</si>
  <si>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</si>
  <si>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</si>
  <si>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</si>
  <si>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</si>
  <si>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</si>
  <si>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</si>
  <si>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</si>
  <si>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</si>
  <si>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</si>
  <si>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</si>
  <si>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</si>
  <si>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</si>
  <si>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</si>
  <si>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</si>
  <si>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</si>
  <si>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</si>
  <si>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</si>
  <si>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</si>
  <si>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</si>
  <si>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</si>
  <si>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</si>
  <si>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</si>
  <si>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</si>
  <si>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</si>
  <si>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</si>
  <si>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</si>
  <si>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</si>
  <si>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</si>
  <si>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</si>
  <si>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</si>
  <si>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</si>
  <si>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</si>
  <si>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</si>
  <si>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</si>
  <si>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</si>
  <si>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</si>
  <si>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</si>
  <si>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</si>
  <si>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</si>
  <si>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</si>
  <si>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</si>
  <si>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</si>
  <si>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</si>
  <si>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</si>
  <si>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</si>
  <si>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</si>
  <si>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</si>
  <si>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</si>
  <si>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</si>
  <si>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</si>
  <si>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</si>
  <si>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</si>
  <si>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</si>
  <si>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</si>
  <si>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</si>
  <si>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</si>
  <si>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</si>
  <si>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</si>
  <si>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</si>
  <si>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</si>
  <si>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</si>
  <si>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</si>
  <si>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</si>
  <si>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</si>
  <si>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</si>
  <si>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</si>
  <si>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</si>
  <si>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</si>
  <si>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</si>
  <si>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</si>
  <si>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</si>
  <si>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</si>
  <si>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</si>
  <si>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</si>
  <si>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</si>
  <si>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</si>
  <si>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</si>
  <si>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</si>
  <si>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</si>
  <si>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</si>
  <si>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</si>
  <si>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</si>
  <si>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</si>
  <si>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</si>
  <si>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</si>
  <si>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</si>
  <si>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</si>
  <si>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</si>
  <si>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</si>
  <si>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</si>
  <si>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</si>
  <si>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</si>
  <si>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</si>
  <si>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</si>
  <si>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</si>
  <si>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</si>
  <si>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</si>
  <si>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</si>
  <si>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</si>
  <si>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</si>
  <si>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</si>
  <si>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</si>
  <si>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</si>
  <si>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</si>
  <si>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</si>
  <si>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</si>
  <si>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</si>
  <si>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</si>
  <si>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</si>
  <si>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</si>
  <si>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</si>
  <si>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</si>
  <si>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</si>
  <si>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</si>
  <si>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</si>
  <si>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</si>
  <si>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</si>
  <si>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</si>
  <si>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</si>
  <si>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</si>
  <si>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</si>
  <si>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</si>
  <si>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</si>
  <si>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</si>
  <si>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</si>
  <si>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</si>
  <si>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</si>
  <si>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</si>
  <si>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</si>
  <si>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</si>
  <si>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</si>
  <si>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</si>
  <si>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</si>
  <si>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</si>
  <si>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</si>
  <si>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</si>
  <si>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</si>
  <si>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</si>
  <si>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</si>
  <si>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</si>
  <si>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</si>
  <si>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</si>
  <si>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</si>
  <si>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</si>
  <si>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</si>
  <si>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</si>
  <si>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</si>
  <si>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</si>
  <si>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</si>
  <si>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</si>
  <si>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</si>
  <si>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</si>
  <si>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</si>
  <si>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</si>
  <si>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</si>
  <si>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</si>
  <si>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</si>
  <si>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</si>
  <si>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</si>
  <si>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</si>
  <si>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</si>
  <si>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</si>
  <si>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</si>
  <si>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</si>
  <si>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</si>
  <si>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</si>
  <si>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</si>
  <si>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</si>
  <si>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</si>
  <si>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</si>
  <si>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</si>
  <si>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</si>
  <si>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</si>
  <si>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</si>
  <si>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</si>
  <si>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</si>
  <si>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</si>
  <si>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</si>
  <si>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</si>
  <si>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</si>
  <si>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</si>
  <si>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</si>
  <si>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</si>
  <si>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</si>
  <si>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</si>
  <si>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</si>
  <si>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</si>
  <si>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</si>
  <si>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</si>
  <si>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</si>
  <si>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</si>
  <si>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</si>
  <si>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</si>
  <si>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</si>
  <si>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</si>
  <si>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</si>
  <si>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</si>
  <si>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</si>
  <si>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</si>
  <si>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</si>
  <si>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</si>
  <si>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</si>
  <si>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</si>
  <si>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</si>
  <si>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</si>
  <si>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</si>
  <si>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</si>
  <si>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</si>
  <si>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</si>
  <si>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</si>
  <si>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</si>
  <si>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</si>
  <si>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</si>
  <si>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</si>
  <si>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</si>
  <si>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</si>
  <si>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</si>
  <si>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</si>
  <si>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</si>
  <si>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</si>
  <si>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</si>
  <si>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</si>
  <si>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</si>
  <si>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</si>
  <si>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</si>
  <si>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</si>
  <si>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</si>
  <si>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</si>
  <si>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</si>
  <si>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</si>
  <si>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</si>
  <si>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</si>
  <si>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</si>
  <si>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</si>
  <si>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</si>
  <si>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</si>
  <si>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</si>
  <si>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</si>
  <si>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</si>
  <si>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</si>
  <si>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</si>
  <si>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</si>
  <si>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</si>
  <si>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</si>
  <si>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</si>
  <si>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</si>
  <si>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</si>
  <si>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</si>
  <si>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</si>
  <si>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</si>
  <si>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</si>
  <si>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</si>
  <si>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</si>
  <si>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</si>
  <si>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</si>
  <si>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</si>
  <si>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</si>
  <si>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</si>
  <si>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</si>
  <si>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</si>
  <si>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</si>
  <si>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</si>
  <si>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</si>
  <si>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</si>
  <si>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</si>
  <si>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</si>
  <si>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</si>
  <si>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</si>
  <si>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</si>
  <si>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</si>
  <si>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</si>
  <si>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</si>
  <si>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</si>
  <si>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</si>
  <si>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</si>
  <si>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</si>
  <si>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</si>
  <si>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</si>
  <si>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</si>
  <si>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</si>
  <si>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</si>
  <si>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</si>
  <si>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</si>
  <si>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</si>
  <si>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</si>
  <si>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</si>
  <si>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</si>
  <si>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</si>
  <si>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</si>
  <si>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</si>
  <si>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</si>
  <si>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</si>
  <si>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</si>
  <si>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</si>
  <si>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</si>
  <si>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</si>
  <si>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</si>
  <si>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</si>
  <si>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</si>
  <si>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</si>
  <si>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</si>
  <si>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</si>
  <si>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</si>
  <si>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</si>
  <si>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</si>
  <si>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</si>
  <si>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</si>
  <si>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</si>
  <si>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</si>
  <si>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</si>
  <si>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</si>
  <si>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</si>
  <si>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</si>
  <si>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</si>
  <si>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</si>
  <si>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</si>
  <si>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</si>
  <si>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</si>
  <si>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</si>
  <si>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</si>
  <si>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</si>
  <si>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</si>
  <si>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</si>
  <si>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</si>
  <si>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</si>
  <si>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</si>
  <si>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</si>
  <si>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</si>
  <si>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</si>
  <si>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</si>
  <si>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</si>
  <si>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</si>
  <si>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</si>
  <si>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</si>
  <si>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</si>
  <si>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</si>
  <si>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</si>
  <si>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</si>
  <si>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</si>
  <si>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</si>
  <si>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</si>
  <si>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</si>
  <si>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</si>
  <si>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</si>
  <si>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</si>
  <si>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</si>
  <si>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</si>
  <si>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</si>
  <si>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</si>
  <si>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</si>
  <si>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</si>
  <si>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</si>
  <si>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</si>
  <si>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</si>
  <si>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</si>
  <si>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</si>
  <si>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</si>
  <si>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</si>
  <si>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</si>
  <si>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</si>
  <si>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</si>
  <si>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</si>
  <si>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</si>
  <si>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</si>
  <si>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</si>
  <si>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</si>
  <si>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</si>
  <si>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</si>
  <si>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</si>
  <si>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</si>
  <si>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</si>
  <si>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</si>
  <si>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</si>
  <si>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</si>
  <si>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</si>
  <si>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</si>
  <si>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</si>
  <si>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</si>
  <si>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</si>
  <si>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</si>
  <si>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</si>
  <si>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</si>
  <si>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</si>
  <si>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</si>
  <si>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</si>
  <si>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</si>
  <si>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</si>
  <si>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</si>
  <si>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</si>
  <si>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</si>
  <si>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</si>
  <si>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</si>
  <si>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</si>
  <si>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</si>
  <si>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</si>
  <si>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</si>
  <si>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</si>
  <si>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</si>
  <si>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</si>
  <si>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</si>
  <si>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</si>
  <si>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</si>
  <si>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</si>
  <si>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</si>
  <si>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</si>
  <si>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</si>
  <si>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</si>
  <si>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</si>
  <si>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</si>
  <si>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</si>
  <si>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</si>
  <si>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</si>
  <si>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</si>
  <si>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</si>
  <si>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</si>
  <si>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</si>
  <si>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</si>
  <si>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</si>
  <si>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</si>
  <si>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</si>
  <si>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</si>
  <si>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</si>
  <si>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</si>
  <si>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</si>
  <si>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</si>
  <si>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</si>
  <si>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</si>
  <si>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</si>
  <si>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</si>
  <si>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</si>
  <si>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</si>
  <si>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</si>
  <si>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</si>
  <si>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</si>
  <si>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</si>
  <si>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</si>
  <si>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</si>
  <si>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</si>
  <si>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</si>
  <si>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</si>
  <si>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</si>
  <si>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</si>
  <si>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</si>
  <si>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</si>
  <si>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</si>
  <si>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</si>
  <si>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</si>
  <si>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</si>
  <si>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</si>
  <si>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</si>
  <si>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</si>
  <si>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</si>
  <si>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</si>
  <si>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</si>
  <si>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</si>
  <si>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</si>
  <si>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</si>
  <si>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</si>
  <si>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</si>
  <si>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</si>
  <si>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</si>
  <si>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</si>
  <si>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</si>
  <si>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</si>
  <si>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</si>
  <si>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</si>
  <si>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</si>
  <si>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</si>
  <si>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</si>
  <si>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</si>
  <si>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</si>
  <si>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</si>
  <si>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</si>
  <si>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</si>
  <si>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</si>
  <si>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</si>
  <si>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</si>
  <si>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</si>
  <si>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</si>
  <si>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</si>
  <si>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</si>
  <si>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</si>
  <si>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</si>
  <si>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</si>
  <si>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</si>
  <si>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</si>
  <si>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</si>
  <si>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</si>
  <si>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</si>
  <si>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</si>
  <si>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</si>
  <si>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</si>
  <si>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</si>
  <si>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</si>
  <si>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</si>
  <si>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</si>
  <si>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</si>
  <si>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</si>
  <si>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</si>
  <si>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</si>
  <si>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</si>
  <si>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</si>
  <si>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</si>
  <si>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</si>
  <si>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</si>
  <si>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</si>
  <si>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</si>
  <si>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</si>
  <si>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</si>
  <si>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</si>
  <si>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</si>
  <si>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</si>
  <si>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</si>
  <si>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</si>
  <si>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</si>
  <si>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</si>
  <si>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</si>
  <si>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</si>
  <si>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</si>
  <si>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</si>
  <si>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</si>
  <si>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</si>
  <si>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</si>
  <si>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</si>
  <si>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</si>
  <si>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</si>
  <si>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</si>
  <si>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</si>
  <si>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</si>
  <si>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</si>
  <si>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</si>
  <si>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</si>
  <si>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</si>
  <si>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</si>
  <si>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</si>
  <si>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</si>
  <si>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</si>
  <si>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</si>
  <si>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</si>
  <si>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</si>
  <si>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</si>
  <si>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</si>
  <si>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</si>
  <si>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</si>
  <si>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</si>
  <si>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</si>
  <si>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</si>
  <si>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</si>
  <si>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</si>
  <si>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</si>
  <si>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</si>
  <si>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</si>
  <si>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</si>
  <si>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</si>
  <si>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</si>
  <si>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</si>
  <si>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</si>
  <si>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</si>
  <si>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</si>
  <si>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</si>
  <si>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</si>
  <si>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</si>
  <si>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</si>
  <si>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</si>
  <si>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</si>
  <si>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</si>
  <si>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</si>
  <si>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</si>
  <si>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</si>
  <si>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</si>
  <si>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</si>
  <si>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</si>
  <si>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</si>
  <si>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</si>
  <si>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</si>
  <si>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</si>
  <si>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</si>
  <si>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</si>
  <si>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</si>
  <si>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</si>
  <si>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</si>
  <si>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</si>
  <si>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</si>
  <si>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</si>
  <si>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</si>
  <si>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</si>
  <si>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</si>
  <si>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</si>
  <si>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</si>
  <si>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</si>
  <si>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</si>
  <si>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</si>
  <si>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</si>
  <si>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</si>
  <si>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</si>
  <si>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</si>
  <si>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</si>
  <si>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</si>
  <si>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</si>
  <si>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</si>
  <si>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</si>
  <si>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</si>
  <si>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</si>
  <si>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</si>
  <si>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</si>
  <si>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</si>
  <si>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</si>
  <si>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</si>
  <si>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</si>
  <si>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</si>
  <si>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</si>
  <si>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</si>
  <si>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</si>
  <si>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</si>
  <si>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</si>
  <si>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</si>
  <si>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</si>
  <si>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</si>
  <si>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</si>
  <si>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</si>
  <si>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</si>
  <si>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</si>
  <si>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</si>
  <si>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</si>
  <si>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</si>
  <si>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</si>
  <si>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</si>
  <si>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</si>
  <si>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</si>
  <si>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</si>
  <si>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</si>
  <si>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</si>
  <si>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</si>
  <si>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</si>
  <si>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</si>
  <si>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</si>
  <si>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</si>
  <si>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</si>
  <si>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</si>
  <si>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</si>
  <si>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</si>
  <si>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</si>
  <si>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</si>
  <si>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</si>
  <si>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</si>
  <si>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</si>
  <si>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</si>
  <si>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</si>
  <si>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</si>
  <si>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</si>
  <si>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</si>
  <si>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</si>
  <si>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</si>
  <si>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</si>
  <si>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</si>
  <si>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</si>
  <si>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</si>
  <si>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</si>
  <si>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</si>
  <si>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</si>
  <si>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</si>
  <si>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</si>
  <si>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</si>
  <si>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</si>
  <si>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</si>
  <si>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</si>
  <si>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</si>
  <si>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</si>
  <si>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</si>
  <si>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</si>
  <si>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</si>
  <si>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</si>
  <si>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</si>
  <si>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</si>
  <si>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</si>
  <si>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</si>
  <si>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</si>
  <si>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</si>
  <si>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</si>
  <si>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</si>
  <si>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</si>
  <si>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</si>
  <si>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</si>
  <si>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</si>
  <si>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</si>
  <si>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</si>
  <si>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</si>
  <si>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</si>
  <si>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</si>
  <si>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</si>
  <si>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</si>
  <si>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</si>
  <si>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</si>
  <si>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</si>
  <si>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</si>
  <si>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</si>
  <si>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</si>
  <si>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</si>
  <si>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</si>
  <si>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</si>
  <si>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</si>
  <si>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</si>
  <si>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</si>
  <si>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</si>
  <si>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</si>
  <si>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</si>
  <si>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</si>
  <si>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</si>
  <si>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</si>
  <si>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</si>
  <si>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</si>
  <si>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</si>
  <si>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</si>
  <si>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</si>
  <si>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</si>
  <si>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</si>
  <si>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</si>
  <si>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</si>
  <si>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</si>
  <si>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</si>
  <si>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</si>
  <si>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</si>
  <si>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</si>
  <si>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</si>
  <si>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</si>
  <si>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</si>
  <si>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</si>
  <si>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</si>
  <si>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</si>
  <si>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</si>
  <si>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</si>
  <si>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</si>
  <si>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</si>
  <si>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</si>
  <si>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</si>
  <si>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</si>
  <si>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</si>
  <si>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</si>
  <si>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</si>
  <si>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</si>
  <si>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</si>
  <si>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</si>
  <si>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</si>
  <si>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</si>
  <si>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</si>
  <si>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</si>
  <si>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</si>
  <si>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</si>
  <si>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</si>
  <si>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</si>
  <si>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</si>
  <si>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</si>
  <si>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</si>
  <si>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</si>
  <si>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</si>
  <si>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</si>
  <si>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</si>
  <si>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</si>
  <si>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</si>
  <si>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</si>
  <si>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</si>
  <si>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</si>
  <si>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</si>
  <si>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</si>
  <si>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</si>
  <si>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</si>
  <si>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</si>
  <si>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</si>
  <si>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</si>
  <si>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</si>
  <si>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</si>
  <si>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</si>
  <si>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</si>
  <si>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</si>
  <si>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</si>
  <si>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</si>
  <si>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</si>
  <si>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</si>
  <si>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</si>
  <si>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</si>
  <si>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</si>
  <si>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</si>
  <si>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</si>
  <si>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</si>
  <si>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</si>
  <si>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</si>
  <si>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</si>
  <si>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</si>
  <si>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</si>
  <si>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</si>
  <si>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</si>
  <si>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</si>
  <si>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</si>
  <si>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</si>
  <si>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</si>
  <si>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</si>
  <si>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</si>
  <si>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</si>
  <si>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</si>
  <si>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</si>
  <si>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</si>
  <si>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</si>
  <si>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</si>
  <si>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</si>
  <si>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</si>
  <si>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</si>
  <si>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</si>
  <si>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</si>
  <si>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</si>
  <si>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</si>
  <si>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</si>
  <si>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</si>
  <si>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</si>
  <si>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</si>
  <si>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</si>
  <si>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</si>
  <si>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</si>
  <si>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</si>
  <si>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</si>
  <si>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</si>
  <si>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</si>
  <si>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</si>
  <si>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</si>
  <si>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</si>
  <si>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</si>
  <si>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</si>
  <si>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</si>
  <si>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</si>
  <si>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</si>
  <si>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</si>
  <si>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</si>
  <si>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</si>
  <si>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</si>
  <si>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</si>
  <si>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</si>
  <si>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</si>
  <si>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</si>
  <si>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</si>
  <si>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</si>
  <si>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</si>
  <si>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</si>
  <si>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</si>
  <si>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</si>
  <si>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</si>
  <si>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</si>
  <si>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</si>
  <si>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</si>
  <si>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</si>
  <si>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</si>
  <si>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</si>
  <si>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</si>
  <si>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</si>
  <si>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</si>
  <si>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</si>
  <si>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</si>
  <si>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</si>
  <si>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</si>
  <si>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</si>
  <si>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</si>
  <si>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</si>
  <si>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</si>
  <si>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</si>
  <si>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</si>
  <si>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</si>
  <si>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</si>
  <si>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</si>
  <si>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</si>
  <si>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</si>
  <si>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</si>
  <si>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</si>
  <si>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</si>
  <si>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</si>
  <si>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</si>
  <si>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</si>
  <si>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</si>
  <si>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</si>
  <si>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</si>
  <si>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</si>
  <si>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</si>
  <si>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</si>
  <si>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</si>
  <si>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</si>
  <si>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</si>
  <si>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</si>
  <si>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</si>
  <si>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</si>
  <si>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</si>
  <si>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</si>
  <si>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</si>
  <si>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</si>
  <si>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</si>
  <si>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</si>
  <si>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</si>
  <si>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</si>
  <si>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</si>
  <si>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</si>
  <si>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</si>
  <si>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</si>
  <si>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</si>
  <si>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</si>
  <si>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</si>
  <si>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</si>
  <si>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</si>
  <si>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</si>
  <si>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</si>
  <si>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</si>
  <si>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</si>
  <si>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</si>
  <si>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</si>
  <si>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</si>
  <si>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</si>
  <si>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</si>
  <si>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</si>
  <si>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</si>
  <si>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</si>
  <si>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</si>
  <si>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</si>
  <si>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</si>
  <si>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</si>
  <si>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</si>
  <si>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</si>
  <si>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</si>
  <si>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</si>
  <si>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</si>
  <si>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</si>
  <si>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</si>
  <si>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</si>
  <si>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</si>
  <si>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</si>
  <si>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</si>
  <si>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</si>
  <si>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</si>
  <si>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</si>
  <si>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</si>
  <si>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</si>
  <si>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</si>
  <si>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</si>
  <si>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</si>
  <si>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</si>
  <si>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</si>
  <si>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</si>
  <si>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</si>
  <si>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</si>
  <si>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</si>
  <si>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</si>
  <si>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</si>
  <si>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</si>
  <si>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</si>
  <si>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</si>
  <si>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</si>
  <si>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</si>
  <si>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</si>
  <si>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</si>
  <si>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</si>
  <si>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</si>
  <si>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</si>
  <si>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</si>
  <si>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</si>
  <si>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</si>
  <si>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</si>
  <si>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</si>
  <si>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</si>
  <si>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</si>
  <si>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</si>
  <si>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</si>
  <si>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</si>
  <si>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</si>
  <si>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</si>
  <si>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</si>
  <si>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</si>
  <si>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</si>
  <si>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</si>
  <si>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</si>
  <si>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</si>
  <si>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</si>
  <si>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</si>
  <si>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</si>
  <si>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</si>
  <si>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</si>
  <si>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</si>
  <si>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</si>
  <si>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</si>
  <si>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</si>
  <si>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</si>
  <si>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</si>
  <si>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</si>
  <si>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</si>
  <si>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</si>
  <si>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</si>
  <si>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</si>
  <si>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</si>
  <si>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</si>
  <si>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</si>
  <si>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</si>
  <si>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</si>
  <si>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</si>
  <si>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</si>
  <si>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</si>
  <si>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</si>
  <si>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</si>
  <si>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</si>
  <si>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</si>
  <si>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</si>
  <si>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</si>
  <si>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</si>
  <si>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</si>
  <si>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</si>
  <si>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</si>
  <si>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</si>
  <si>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</si>
  <si>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</si>
  <si>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</si>
  <si>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</si>
  <si>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</si>
  <si>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</si>
  <si>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</si>
  <si>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</si>
  <si>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</si>
  <si>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</si>
  <si>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</si>
  <si>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</si>
  <si>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</si>
  <si>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</si>
  <si>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</si>
  <si>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</si>
  <si>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</si>
  <si>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</si>
  <si>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</si>
  <si>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</si>
  <si>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</si>
  <si>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</si>
  <si>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</si>
  <si>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</si>
  <si>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</si>
  <si>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</si>
  <si>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</si>
  <si>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</si>
  <si>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</si>
  <si>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</si>
  <si>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</si>
  <si>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</si>
  <si>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</si>
  <si>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</si>
  <si>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</si>
  <si>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</si>
  <si>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</si>
  <si>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</si>
  <si>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</si>
  <si>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</si>
  <si>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</si>
  <si>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</si>
  <si>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</si>
  <si>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</si>
  <si>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</si>
  <si>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</si>
  <si>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</si>
  <si>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</si>
  <si>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</si>
  <si>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</si>
  <si>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</si>
  <si>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</si>
  <si>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</si>
  <si>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</si>
  <si>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</si>
  <si>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</si>
  <si>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</si>
  <si>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</si>
  <si>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</si>
  <si>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</si>
  <si>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</si>
  <si>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</si>
  <si>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</si>
  <si>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</si>
  <si>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</si>
  <si>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</si>
  <si>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</si>
  <si>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</si>
  <si>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</si>
  <si>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</si>
  <si>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</si>
  <si>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</si>
  <si>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</si>
  <si>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</si>
  <si>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</si>
  <si>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</si>
  <si>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</si>
  <si>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</si>
  <si>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</si>
  <si>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</si>
  <si>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</si>
  <si>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</si>
  <si>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</si>
  <si>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</si>
  <si>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</si>
  <si>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</si>
  <si>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</si>
  <si>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</si>
  <si>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</si>
  <si>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</si>
  <si>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</si>
  <si>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</si>
  <si>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</si>
  <si>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</si>
  <si>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</si>
  <si>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</si>
  <si>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</si>
  <si>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</si>
  <si>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</si>
  <si>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</si>
  <si>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</si>
  <si>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</si>
  <si>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</si>
  <si>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</si>
  <si>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</si>
  <si>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</si>
  <si>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</si>
  <si>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</si>
  <si>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</si>
  <si>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</si>
  <si>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</si>
  <si>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</si>
  <si>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</si>
  <si>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</si>
  <si>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</si>
  <si>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</si>
  <si>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</si>
  <si>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</si>
  <si>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</si>
  <si>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</si>
  <si>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</si>
  <si>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</si>
  <si>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</si>
  <si>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</si>
  <si>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</si>
  <si>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</si>
  <si>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</si>
  <si>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</si>
  <si>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</si>
  <si>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</si>
  <si>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</si>
  <si>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</si>
  <si>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</si>
  <si>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</si>
  <si>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</si>
  <si>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</si>
  <si>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</si>
  <si>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</si>
  <si>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</si>
  <si>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</si>
  <si>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</si>
  <si>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</si>
  <si>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</si>
  <si>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</si>
  <si>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</si>
  <si>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</si>
  <si>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</si>
  <si>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</si>
  <si>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</si>
  <si>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</si>
  <si>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</si>
  <si>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</si>
  <si>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</si>
  <si>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</si>
  <si>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</si>
  <si>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</si>
  <si>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</si>
  <si>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</si>
  <si>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</si>
  <si>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</si>
  <si>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</si>
  <si>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</si>
  <si>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</si>
  <si>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</si>
  <si>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</si>
  <si>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</si>
  <si>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</si>
  <si>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</si>
  <si>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</si>
  <si>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</si>
  <si>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</si>
  <si>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</si>
  <si>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</si>
  <si>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</si>
  <si>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</si>
  <si>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</si>
  <si>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</si>
  <si>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</si>
  <si>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</si>
  <si>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</si>
  <si>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</si>
  <si>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</si>
  <si>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</si>
  <si>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</si>
  <si>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</si>
  <si>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</si>
  <si>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</si>
  <si>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</si>
  <si>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</si>
  <si>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</si>
  <si>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</si>
  <si>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</si>
  <si>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</si>
  <si>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</si>
  <si>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</si>
  <si>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</si>
  <si>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</si>
  <si>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</si>
  <si>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</si>
  <si>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</si>
  <si>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</si>
  <si>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</si>
  <si>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</si>
  <si>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</si>
  <si>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</si>
  <si>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</si>
  <si>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</si>
  <si>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</si>
  <si>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</si>
  <si>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</si>
  <si>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</si>
  <si>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</si>
  <si>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</si>
  <si>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</si>
  <si>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</si>
  <si>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</si>
  <si>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</si>
  <si>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</si>
  <si>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</si>
  <si>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</si>
  <si>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</si>
  <si>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</si>
  <si>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</si>
  <si>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</si>
  <si>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</si>
  <si>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</si>
  <si>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</si>
  <si>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</si>
  <si>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</si>
  <si>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</si>
  <si>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</si>
  <si>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</si>
  <si>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</si>
  <si>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</si>
  <si>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</si>
  <si>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</si>
  <si>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</si>
  <si>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</si>
  <si>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</si>
  <si>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</si>
  <si>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</si>
  <si>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</si>
  <si>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</si>
  <si>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</si>
  <si>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</si>
  <si>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</si>
  <si>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</si>
  <si>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</si>
  <si>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</si>
  <si>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</si>
  <si>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</si>
  <si>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</si>
  <si>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</si>
  <si>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</si>
  <si>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</si>
  <si>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</si>
  <si>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</si>
  <si>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</si>
  <si>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</si>
  <si>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</si>
  <si>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</si>
  <si>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</si>
  <si>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</si>
  <si>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</si>
  <si>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</si>
  <si>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</si>
  <si>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</si>
  <si>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</si>
  <si>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</si>
  <si>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</si>
  <si>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</si>
  <si>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</si>
  <si>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</si>
  <si>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</si>
  <si>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</si>
  <si>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</si>
  <si>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</si>
  <si>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</si>
  <si>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</si>
  <si>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</si>
  <si>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</si>
  <si>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</si>
  <si>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</si>
  <si>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</si>
  <si>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</si>
  <si>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</si>
  <si>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</si>
  <si>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</si>
  <si>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</si>
  <si>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</si>
  <si>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</si>
  <si>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</si>
  <si>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</si>
  <si>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</si>
  <si>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</si>
  <si>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</si>
  <si>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</si>
  <si>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</si>
  <si>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</si>
  <si>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</si>
  <si>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</si>
  <si>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</si>
  <si>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</si>
  <si>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</si>
  <si>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</si>
  <si>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</si>
  <si>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</si>
  <si>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</si>
  <si>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</si>
  <si>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</si>
  <si>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</si>
  <si>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</si>
  <si>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</si>
  <si>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</si>
  <si>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</si>
  <si>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</si>
  <si>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</si>
  <si>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</si>
  <si>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</si>
  <si>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</si>
  <si>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</si>
  <si>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</si>
  <si>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</si>
  <si>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</si>
  <si>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</si>
  <si>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</si>
  <si>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</si>
  <si>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</si>
  <si>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</si>
  <si>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</si>
  <si>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</si>
  <si>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</si>
  <si>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</si>
  <si>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</si>
  <si>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</si>
  <si>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</si>
  <si>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</si>
  <si>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</si>
  <si>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</si>
  <si>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</si>
  <si>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</si>
  <si>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</si>
  <si>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</si>
  <si>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</si>
  <si>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</si>
  <si>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</si>
  <si>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</si>
  <si>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</si>
  <si>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</si>
  <si>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</si>
  <si>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</si>
  <si>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</si>
  <si>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</si>
  <si>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</si>
  <si>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</si>
  <si>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</si>
  <si>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</si>
  <si>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</si>
  <si>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</si>
  <si>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</si>
  <si>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</si>
  <si>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</si>
  <si>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</si>
  <si>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</si>
  <si>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</si>
  <si>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</si>
  <si>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</si>
  <si>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</si>
  <si>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</si>
  <si>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</si>
  <si>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</si>
  <si>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</si>
  <si>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</si>
  <si>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</si>
  <si>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</si>
  <si>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</si>
  <si>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</si>
  <si>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</si>
  <si>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</si>
  <si>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</si>
  <si>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</si>
  <si>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</si>
  <si>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</si>
  <si>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</si>
  <si>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</si>
  <si>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</si>
  <si>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</si>
  <si>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</si>
  <si>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</si>
  <si>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</si>
  <si>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</si>
  <si>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</si>
  <si>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</si>
  <si>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</si>
  <si>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</si>
  <si>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</si>
  <si>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</si>
  <si>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</si>
  <si>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</si>
  <si>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</si>
  <si>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</si>
  <si>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</si>
  <si>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</si>
  <si>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</si>
  <si>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</si>
  <si>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</si>
  <si>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</si>
  <si>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</si>
  <si>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</si>
  <si>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</si>
  <si>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</si>
  <si>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</si>
  <si>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</si>
  <si>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</si>
  <si>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</si>
  <si>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</si>
  <si>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</si>
  <si>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</si>
  <si>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</si>
  <si>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</si>
  <si>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</si>
  <si>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</si>
  <si>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</si>
  <si>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</si>
  <si>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</si>
  <si>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</si>
  <si>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</si>
  <si>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</si>
  <si>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</si>
  <si>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</si>
  <si>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</si>
  <si>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</si>
  <si>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</si>
  <si>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</si>
  <si>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</si>
  <si>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</si>
  <si>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</si>
  <si>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</si>
  <si>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</si>
  <si>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</si>
  <si>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</si>
  <si>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</si>
  <si>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</si>
  <si>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</si>
  <si>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</si>
  <si>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</si>
  <si>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</si>
  <si>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</si>
  <si>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</si>
  <si>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</si>
  <si>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</si>
  <si>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</si>
  <si>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</si>
  <si>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</si>
  <si>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</si>
  <si>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</si>
  <si>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</si>
  <si>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</si>
  <si>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</si>
  <si>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</si>
  <si>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</si>
  <si>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</si>
  <si>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</si>
  <si>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</si>
  <si>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</si>
  <si>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</si>
  <si>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</si>
  <si>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</si>
  <si>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</si>
  <si>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</si>
  <si>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</si>
  <si>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</si>
  <si>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</si>
  <si>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</si>
  <si>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</si>
  <si>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</si>
  <si>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</si>
  <si>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</si>
  <si>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</si>
  <si>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</si>
  <si>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</si>
  <si>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</si>
  <si>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</si>
  <si>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</si>
  <si>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</si>
  <si>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</si>
  <si>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</si>
  <si>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</si>
  <si>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</si>
  <si>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</si>
  <si>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</si>
  <si>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</si>
  <si>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</si>
  <si>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</si>
  <si>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</si>
  <si>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</si>
  <si>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</si>
  <si>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</si>
  <si>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</si>
  <si>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</si>
  <si>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</si>
  <si>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</si>
  <si>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</si>
  <si>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</si>
  <si>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</si>
  <si>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</si>
  <si>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</si>
  <si>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</si>
  <si>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</si>
  <si>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</si>
  <si>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</si>
  <si>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</si>
  <si>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</si>
  <si>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</si>
  <si>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</si>
  <si>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</si>
  <si>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</si>
  <si>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</si>
  <si>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</si>
  <si>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</si>
  <si>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</si>
  <si>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</si>
  <si>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</si>
  <si>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</si>
  <si>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</si>
  <si>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</si>
  <si>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</si>
  <si>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</si>
  <si>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</si>
  <si>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</si>
  <si>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</si>
  <si>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</si>
  <si>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</si>
  <si>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</si>
  <si>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</si>
  <si>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</si>
  <si>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</si>
  <si>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</si>
  <si>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</si>
  <si>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</si>
  <si>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</si>
  <si>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</si>
  <si>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</si>
  <si>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</si>
  <si>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</si>
  <si>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</si>
  <si>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</si>
  <si>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</si>
  <si>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</si>
  <si>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</si>
  <si>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</si>
  <si>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</si>
  <si>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</si>
  <si>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</si>
  <si>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</si>
  <si>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</si>
  <si>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</si>
  <si>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</si>
  <si>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</si>
  <si>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</si>
  <si>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</si>
  <si>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</si>
  <si>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</si>
  <si>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</si>
  <si>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</si>
  <si>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</si>
  <si>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</si>
  <si>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</si>
  <si>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</si>
  <si>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</si>
  <si>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</si>
  <si>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</si>
  <si>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</si>
  <si>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</si>
  <si>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</si>
  <si>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</si>
  <si>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</si>
  <si>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</si>
  <si>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</si>
  <si>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</si>
  <si>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</si>
  <si>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</si>
  <si>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</si>
  <si>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</si>
  <si>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</si>
  <si>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</si>
  <si>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</si>
  <si>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</si>
  <si>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</si>
  <si>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</si>
  <si>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</si>
  <si>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</si>
  <si>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</si>
  <si>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</si>
  <si>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</si>
  <si>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</si>
  <si>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</si>
  <si>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</si>
  <si>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</si>
  <si>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</si>
  <si>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</si>
  <si>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</si>
  <si>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</si>
  <si>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</si>
  <si>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</si>
  <si>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</si>
  <si>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</si>
  <si>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</si>
  <si>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</si>
  <si>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</si>
  <si>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</si>
  <si>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</si>
  <si>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</si>
  <si>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</si>
  <si>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</si>
  <si>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</si>
  <si>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</si>
  <si>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</si>
  <si>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</si>
  <si>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</si>
  <si>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</si>
  <si>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</si>
  <si>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</si>
  <si>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</si>
  <si>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</si>
  <si>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</si>
  <si>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</si>
  <si>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</si>
  <si>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</si>
  <si>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</si>
  <si>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</si>
  <si>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</si>
  <si>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</si>
  <si>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</si>
  <si>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</si>
  <si>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</si>
  <si>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</si>
  <si>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</si>
  <si>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</si>
  <si>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</si>
  <si>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</si>
  <si>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</si>
  <si>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</si>
  <si>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</si>
  <si>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</si>
  <si>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</si>
  <si>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</si>
  <si>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</si>
  <si>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</si>
  <si>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</si>
  <si>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</si>
  <si>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</si>
  <si>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</si>
  <si>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</si>
  <si>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</si>
  <si>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</si>
  <si>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</si>
  <si>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</si>
  <si>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</si>
  <si>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</si>
  <si>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</si>
  <si>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</si>
  <si>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</si>
  <si>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</si>
  <si>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</si>
  <si>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</si>
  <si>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</si>
  <si>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</si>
  <si>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</si>
  <si>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</si>
  <si>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</si>
  <si>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</si>
  <si>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</si>
  <si>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</si>
  <si>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</si>
  <si>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</si>
  <si>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</si>
  <si>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</si>
  <si>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</si>
  <si>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</si>
  <si>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</si>
  <si>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</si>
  <si>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</si>
  <si>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</si>
  <si>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</si>
  <si>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</si>
  <si>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</si>
  <si>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</si>
  <si>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</si>
  <si>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</si>
  <si>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</si>
  <si>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</si>
  <si>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</si>
  <si>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</si>
  <si>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</si>
  <si>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</si>
  <si>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</si>
  <si>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</si>
  <si>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</si>
  <si>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</si>
  <si>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</si>
  <si>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</si>
  <si>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</si>
  <si>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</si>
  <si>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</si>
  <si>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</si>
  <si>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</si>
  <si>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</si>
  <si>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</si>
  <si>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</si>
  <si>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</si>
  <si>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</si>
  <si>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</si>
  <si>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</si>
  <si>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</si>
  <si>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</si>
  <si>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</si>
  <si>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</si>
  <si>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</si>
  <si>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</si>
  <si>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</si>
  <si>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</si>
  <si>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</si>
  <si>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</si>
  <si>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</si>
  <si>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</si>
  <si>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</si>
  <si>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</si>
  <si>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</si>
  <si>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</si>
  <si>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</si>
  <si>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</si>
  <si>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</si>
  <si>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</si>
  <si>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</si>
  <si>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</si>
  <si>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</si>
  <si>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</si>
  <si>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</si>
  <si>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</si>
  <si>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</si>
  <si>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</si>
  <si>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</si>
  <si>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</si>
  <si>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</si>
  <si>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</si>
  <si>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</si>
  <si>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</si>
  <si>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</si>
  <si>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</si>
  <si>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</si>
  <si>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</si>
  <si>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</si>
  <si>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</si>
  <si>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</si>
  <si>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</si>
  <si>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</si>
  <si>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</si>
  <si>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</si>
  <si>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</si>
  <si>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</si>
  <si>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</si>
  <si>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</si>
  <si>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</si>
  <si>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</si>
  <si>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</si>
  <si>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</si>
  <si>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</si>
  <si>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</si>
  <si>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</si>
  <si>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</si>
  <si>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</si>
  <si>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</si>
  <si>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</si>
  <si>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</si>
  <si>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</si>
  <si>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</si>
  <si>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</si>
  <si>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</si>
  <si>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</si>
  <si>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</si>
  <si>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</si>
  <si>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</si>
  <si>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</si>
  <si>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</si>
  <si>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</si>
  <si>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</si>
  <si>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</si>
  <si>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</si>
  <si>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</si>
  <si>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</si>
  <si>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</si>
  <si>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</si>
  <si>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</si>
  <si>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</si>
  <si>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</si>
  <si>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</si>
  <si>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</si>
  <si>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</si>
  <si>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</si>
  <si>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</si>
  <si>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</si>
  <si>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</si>
  <si>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</si>
  <si>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</si>
  <si>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</si>
  <si>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</si>
  <si>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</si>
  <si>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</si>
  <si>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</si>
  <si>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</si>
  <si>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</si>
  <si>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</si>
  <si>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</si>
  <si>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</si>
  <si>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</si>
  <si>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</si>
  <si>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</si>
  <si>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</si>
  <si>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</si>
  <si>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</si>
  <si>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</si>
  <si>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</si>
  <si>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</si>
  <si>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</si>
  <si>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</si>
  <si>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</si>
  <si>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</si>
  <si>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</si>
  <si>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</si>
  <si>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</si>
  <si>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</si>
  <si>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</si>
  <si>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</si>
  <si>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</si>
  <si>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</si>
  <si>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</si>
  <si>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</si>
  <si>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</si>
  <si>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</si>
  <si>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</si>
  <si>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</si>
  <si>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</si>
  <si>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</si>
  <si>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</si>
  <si>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</si>
  <si>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</si>
  <si>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</si>
  <si>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</si>
  <si>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</si>
  <si>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</si>
  <si>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</si>
  <si>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</si>
  <si>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</si>
  <si>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</si>
  <si>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</si>
  <si>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</si>
  <si>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</si>
  <si>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</si>
  <si>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</si>
  <si>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</si>
  <si>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</si>
  <si>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</si>
  <si>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</si>
  <si>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</si>
  <si>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</si>
  <si>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</si>
  <si>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</si>
  <si>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</si>
  <si>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</si>
  <si>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</si>
  <si>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</si>
  <si>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</si>
  <si>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</si>
  <si>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</si>
  <si>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</si>
  <si>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</si>
  <si>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</si>
  <si>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</si>
  <si>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</si>
  <si>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</si>
  <si>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</si>
  <si>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</si>
  <si>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</si>
  <si>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</si>
  <si>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</si>
  <si>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</si>
  <si>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</si>
  <si>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</si>
  <si>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</si>
  <si>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</si>
  <si>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</si>
  <si>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</si>
  <si>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</si>
  <si>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</si>
  <si>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</si>
  <si>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</si>
  <si>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</si>
  <si>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</si>
  <si>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</si>
  <si>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</si>
  <si>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</si>
  <si>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</si>
  <si>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</si>
  <si>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</si>
  <si>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</si>
  <si>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</si>
  <si>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</si>
  <si>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</si>
  <si>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</si>
  <si>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</si>
  <si>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</si>
  <si>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</si>
  <si>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</si>
  <si>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</si>
  <si>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</si>
  <si>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</si>
  <si>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</si>
  <si>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</si>
  <si>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</si>
  <si>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</si>
  <si>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</si>
  <si>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</si>
  <si>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</si>
  <si>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</si>
  <si>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</si>
  <si>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</si>
  <si>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</si>
  <si>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</si>
  <si>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</si>
  <si>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</si>
  <si>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</si>
  <si>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</si>
  <si>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</si>
  <si>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</si>
  <si>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</si>
  <si>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</si>
  <si>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</si>
  <si>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</si>
  <si>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</si>
  <si>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</si>
  <si>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</si>
  <si>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</si>
  <si>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</si>
  <si>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</si>
  <si>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</si>
  <si>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</si>
  <si>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</si>
  <si>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</si>
  <si>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</si>
  <si>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</si>
  <si>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</si>
  <si>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</si>
  <si>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</si>
  <si>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</si>
  <si>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</si>
  <si>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</si>
  <si>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</si>
  <si>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</si>
  <si>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</si>
  <si>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</si>
  <si>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</si>
  <si>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</si>
  <si>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</si>
  <si>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</si>
  <si>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</si>
  <si>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</si>
  <si>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</si>
  <si>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</si>
  <si>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</si>
  <si>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</si>
  <si>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</si>
  <si>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</si>
  <si>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</si>
  <si>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</si>
  <si>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</si>
  <si>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</si>
  <si>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</si>
  <si>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</si>
  <si>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</si>
  <si>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</si>
  <si>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</si>
  <si>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</si>
  <si>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</si>
  <si>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</si>
  <si>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</si>
  <si>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</si>
  <si>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</si>
  <si>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</si>
  <si>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</si>
  <si>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</si>
  <si>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</si>
  <si>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</si>
  <si>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</si>
  <si>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</si>
  <si>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</si>
  <si>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</si>
  <si>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</si>
  <si>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</si>
  <si>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</si>
  <si>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</si>
  <si>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</si>
  <si>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</si>
  <si>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</si>
  <si>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</si>
  <si>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</si>
  <si>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</si>
  <si>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</si>
  <si>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</si>
  <si>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</si>
  <si>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</si>
  <si>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</si>
  <si>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</si>
  <si>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</si>
  <si>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</si>
  <si>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</si>
  <si>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</si>
  <si>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</si>
  <si>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</si>
  <si>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</si>
  <si>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</si>
  <si>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</si>
  <si>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</si>
  <si>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</si>
  <si>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</si>
  <si>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</si>
  <si>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</si>
  <si>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</si>
  <si>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</si>
  <si>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</si>
  <si>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</si>
  <si>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</si>
  <si>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</si>
  <si>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</si>
  <si>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</si>
  <si>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</si>
  <si>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</si>
  <si>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</si>
  <si>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</si>
  <si>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</si>
  <si>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</si>
  <si>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</si>
  <si>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</si>
  <si>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</si>
  <si>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</si>
  <si>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</si>
  <si>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</si>
  <si>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</si>
  <si>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</si>
  <si>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</si>
  <si>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</si>
  <si>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</si>
  <si>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</si>
  <si>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</si>
  <si>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</si>
  <si>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</si>
  <si>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</si>
  <si>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</si>
  <si>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</si>
  <si>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</si>
  <si>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</si>
  <si>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</si>
  <si>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</si>
  <si>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</si>
  <si>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</si>
  <si>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</si>
  <si>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</si>
  <si>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</si>
  <si>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</si>
  <si>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</si>
  <si>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</si>
  <si>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</si>
  <si>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</si>
  <si>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</si>
  <si>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</si>
  <si>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</si>
  <si>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</si>
  <si>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</si>
  <si>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</si>
  <si>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</si>
  <si>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</si>
  <si>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</si>
  <si>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</si>
  <si>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</si>
  <si>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</si>
  <si>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</si>
  <si>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</si>
  <si>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</si>
  <si>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</si>
  <si>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</si>
  <si>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</si>
  <si>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</si>
  <si>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</si>
  <si>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</si>
  <si>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</si>
  <si>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</si>
  <si>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</si>
  <si>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</si>
  <si>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</si>
  <si>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</si>
  <si>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</si>
  <si>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</si>
  <si>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</si>
  <si>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</si>
  <si>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</si>
  <si>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</si>
  <si>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</si>
  <si>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</si>
  <si>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</si>
  <si>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</si>
  <si>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</si>
  <si>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</si>
  <si>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</si>
  <si>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</si>
  <si>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</si>
  <si>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</si>
  <si>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</si>
  <si>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</si>
  <si>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</si>
  <si>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</si>
  <si>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</si>
  <si>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</si>
  <si>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</si>
  <si>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</si>
  <si>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</si>
  <si>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</si>
  <si>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</si>
  <si>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</si>
  <si>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</si>
  <si>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</si>
  <si>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</si>
  <si>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</si>
  <si>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</si>
  <si>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</si>
  <si>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</si>
  <si>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</si>
  <si>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</si>
  <si>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</si>
  <si>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</si>
  <si>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</si>
  <si>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</si>
  <si>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</si>
  <si>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</si>
  <si>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</si>
  <si>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</si>
  <si>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</si>
  <si>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</si>
  <si>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</si>
  <si>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</si>
  <si>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</si>
  <si>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</si>
  <si>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</si>
  <si>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</si>
  <si>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</si>
  <si>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</si>
  <si>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</si>
  <si>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</si>
  <si>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</si>
  <si>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</si>
  <si>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</si>
  <si>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</si>
  <si>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</si>
  <si>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</si>
  <si>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</si>
  <si>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</si>
  <si>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</si>
  <si>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</si>
  <si>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</si>
  <si>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</si>
  <si>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</si>
  <si>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</si>
  <si>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</si>
  <si>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</si>
  <si>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</si>
  <si>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</si>
  <si>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</si>
  <si>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</si>
  <si>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</si>
  <si>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</si>
  <si>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</si>
  <si>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</si>
  <si>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</si>
  <si>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</si>
  <si>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</si>
  <si>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</si>
  <si>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</si>
  <si>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</si>
  <si>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</si>
  <si>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</si>
  <si>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</si>
  <si>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</si>
  <si>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</si>
  <si>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</si>
  <si>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</si>
  <si>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</si>
  <si>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</si>
  <si>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</si>
  <si>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</si>
  <si>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</si>
  <si>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</si>
  <si>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</si>
  <si>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</si>
  <si>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</si>
  <si>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</si>
  <si>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</si>
  <si>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</si>
  <si>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</si>
  <si>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</si>
  <si>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</si>
  <si>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</si>
  <si>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</si>
  <si>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</si>
  <si>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</si>
  <si>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</si>
  <si>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</si>
  <si>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</si>
  <si>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</si>
  <si>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</si>
  <si>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</si>
  <si>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</si>
  <si>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</si>
  <si>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</si>
  <si>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</si>
  <si>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</si>
  <si>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</si>
  <si>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</si>
  <si>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</si>
  <si>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</si>
  <si>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</si>
  <si>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</si>
  <si>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</si>
  <si>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</si>
  <si>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</si>
  <si>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</si>
  <si>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</si>
  <si>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</si>
  <si>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</si>
  <si>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</si>
  <si>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</si>
  <si>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</si>
  <si>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</si>
  <si>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</si>
  <si>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</si>
  <si>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</si>
  <si>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</si>
  <si>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</si>
  <si>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</si>
  <si>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</si>
  <si>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</si>
  <si>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</si>
  <si>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</si>
  <si>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</si>
  <si>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</si>
  <si>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</si>
  <si>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</si>
  <si>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</si>
  <si>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</si>
  <si>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</si>
  <si>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</si>
  <si>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</si>
  <si>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</si>
  <si>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</si>
  <si>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</si>
  <si>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</si>
  <si>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</si>
  <si>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</si>
  <si>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</si>
  <si>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</si>
  <si>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</si>
  <si>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</si>
  <si>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</si>
  <si>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</si>
  <si>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</si>
  <si>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</si>
  <si>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</si>
  <si>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</si>
  <si>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</si>
  <si>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</si>
  <si>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</si>
  <si>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</si>
  <si>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</si>
  <si>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</si>
  <si>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</si>
  <si>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</si>
  <si>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</si>
  <si>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</si>
  <si>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</si>
  <si>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</si>
  <si>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</si>
  <si>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</si>
  <si>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</si>
  <si>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</si>
  <si>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</si>
  <si>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</si>
  <si>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</si>
  <si>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</si>
  <si>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</si>
  <si>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</si>
  <si>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</si>
  <si>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</si>
  <si>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</si>
  <si>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</si>
  <si>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</si>
  <si>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</si>
  <si>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</si>
  <si>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</si>
  <si>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</si>
  <si>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</si>
  <si>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</si>
  <si>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</si>
  <si>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</si>
  <si>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</si>
  <si>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</si>
  <si>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</si>
  <si>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</si>
  <si>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</si>
  <si>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</si>
  <si>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</si>
  <si>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</si>
  <si>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</si>
  <si>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</si>
  <si>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</si>
  <si>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</si>
  <si>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</si>
  <si>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</si>
  <si>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</si>
  <si>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</si>
  <si>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</si>
  <si>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</si>
  <si>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</si>
  <si>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</si>
  <si>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</si>
  <si>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</si>
  <si>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</si>
  <si>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</si>
  <si>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</si>
  <si>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</si>
  <si>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</si>
  <si>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</si>
  <si>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</si>
  <si>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</si>
  <si>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</si>
  <si>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</si>
  <si>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</si>
  <si>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</si>
  <si>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</si>
  <si>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</si>
  <si>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</si>
  <si>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</si>
  <si>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</si>
  <si>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</si>
  <si>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</si>
  <si>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</si>
  <si>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</si>
  <si>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</si>
  <si>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</si>
  <si>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</si>
  <si>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</si>
  <si>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</si>
  <si>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</si>
  <si>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</si>
  <si>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</si>
  <si>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</si>
  <si>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</si>
  <si>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</si>
  <si>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</si>
  <si>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</si>
  <si>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</si>
  <si>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</si>
  <si>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</si>
  <si>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</si>
  <si>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</si>
  <si>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</si>
  <si>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</si>
  <si>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</si>
  <si>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</si>
  <si>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</si>
  <si>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</si>
  <si>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</si>
  <si>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</si>
  <si>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</si>
  <si>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</si>
  <si>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</si>
  <si>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</si>
  <si>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</si>
  <si>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</si>
  <si>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</si>
  <si>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</si>
  <si>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</si>
  <si>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</si>
  <si>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</si>
  <si>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</si>
  <si>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</si>
  <si>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</si>
  <si>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</si>
  <si>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</si>
  <si>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</si>
  <si>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</si>
  <si>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</si>
  <si>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</si>
  <si>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</si>
  <si>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</si>
  <si>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</si>
  <si>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</si>
  <si>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</si>
  <si>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</si>
  <si>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</si>
  <si>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</si>
  <si>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</si>
  <si>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</si>
  <si>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</si>
  <si>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</si>
  <si>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</si>
  <si>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</si>
  <si>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</si>
  <si>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</si>
  <si>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</si>
  <si>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</si>
  <si>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</si>
  <si>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</si>
  <si>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</si>
  <si>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</si>
  <si>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</si>
  <si>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</si>
  <si>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</si>
  <si>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</si>
  <si>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</si>
  <si>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</si>
  <si>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</si>
  <si>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</si>
  <si>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</si>
  <si>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</si>
  <si>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</si>
  <si>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</si>
  <si>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</si>
  <si>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</si>
  <si>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</si>
  <si>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</si>
  <si>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</si>
  <si>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</si>
  <si>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</si>
  <si>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</si>
  <si>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</si>
  <si>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</si>
  <si>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</si>
  <si>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</si>
  <si>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</si>
  <si>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</si>
  <si>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</si>
  <si>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</si>
  <si>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</si>
  <si>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</si>
  <si>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</si>
  <si>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</si>
  <si>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</si>
  <si>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</si>
  <si>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</si>
  <si>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</si>
  <si>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</si>
  <si>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</si>
  <si>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</si>
  <si>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</si>
  <si>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</si>
  <si>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</si>
  <si>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</si>
  <si>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</si>
  <si>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</si>
  <si>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</si>
  <si>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</si>
  <si>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</si>
  <si>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</si>
  <si>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</si>
  <si>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</si>
  <si>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</si>
  <si>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</si>
  <si>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</si>
  <si>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</si>
  <si>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</si>
  <si>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</si>
  <si>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</si>
  <si>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</si>
  <si>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</si>
  <si>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</si>
  <si>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</si>
  <si>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</si>
  <si>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</si>
  <si>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</si>
  <si>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</si>
  <si>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</si>
  <si>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</si>
  <si>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</si>
  <si>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</si>
  <si>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</si>
  <si>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</si>
  <si>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</si>
  <si>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</si>
  <si>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</si>
  <si>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</si>
  <si>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</si>
  <si>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</si>
  <si>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</si>
  <si>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</si>
  <si>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</si>
  <si>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</si>
  <si>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</si>
  <si>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</si>
  <si>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</si>
  <si>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</si>
  <si>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</si>
  <si>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</si>
  <si>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</si>
  <si>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</si>
  <si>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</si>
  <si>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</si>
  <si>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</si>
  <si>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</si>
  <si>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</si>
  <si>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</si>
  <si>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</si>
  <si>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</si>
  <si>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</si>
  <si>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</si>
  <si>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</si>
  <si>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</si>
  <si>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</si>
  <si>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</si>
  <si>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</si>
  <si>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</si>
  <si>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</si>
  <si>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</si>
  <si>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</si>
  <si>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</si>
  <si>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</si>
  <si>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</si>
  <si>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</si>
  <si>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</si>
  <si>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</si>
  <si>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</si>
  <si>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</si>
  <si>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</si>
  <si>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</si>
  <si>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</si>
  <si>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</si>
  <si>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</si>
  <si>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</si>
  <si>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</si>
  <si>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</si>
  <si>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</si>
  <si>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</si>
  <si>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</si>
  <si>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</si>
  <si>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</si>
  <si>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</si>
  <si>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</si>
  <si>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</si>
  <si>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</si>
  <si>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</si>
  <si>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</si>
  <si>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</si>
  <si>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</si>
  <si>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</si>
  <si>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</si>
  <si>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</si>
  <si>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</si>
  <si>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</si>
  <si>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</si>
  <si>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</si>
  <si>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</si>
  <si>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</si>
  <si>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</si>
  <si>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</si>
  <si>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</si>
  <si>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</si>
  <si>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</si>
  <si>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</si>
  <si>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</si>
  <si>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</si>
  <si>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</si>
  <si>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</si>
  <si>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</si>
  <si>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</si>
  <si>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</si>
  <si>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</si>
  <si>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</si>
  <si>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</si>
  <si>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</si>
  <si>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</si>
  <si>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</si>
  <si>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</si>
  <si>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</si>
  <si>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</si>
  <si>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</si>
  <si>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</si>
  <si>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</si>
  <si>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</si>
  <si>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</si>
  <si>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</si>
  <si>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</si>
  <si>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</si>
  <si>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</si>
  <si>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</si>
  <si>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</si>
  <si>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</si>
  <si>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</si>
  <si>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</si>
  <si>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</si>
  <si>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</si>
  <si>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</si>
  <si>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</si>
  <si>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</si>
  <si>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</si>
  <si>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</si>
  <si>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</si>
  <si>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</si>
  <si>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</si>
  <si>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</si>
  <si>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</si>
  <si>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</si>
  <si>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</si>
  <si>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</si>
  <si>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</si>
  <si>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</si>
  <si>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</si>
  <si>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</si>
  <si>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</si>
  <si>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</si>
  <si>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</si>
  <si>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</si>
  <si>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</si>
  <si>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</si>
  <si>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</si>
  <si>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</si>
  <si>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</si>
  <si>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</si>
  <si>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</si>
  <si>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</si>
  <si>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</si>
  <si>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</si>
  <si>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</si>
  <si>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</si>
  <si>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</si>
  <si>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</si>
  <si>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</si>
  <si>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</si>
  <si>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</si>
  <si>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</si>
  <si>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</si>
  <si>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</si>
  <si>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</si>
  <si>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</si>
  <si>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</si>
  <si>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</si>
  <si>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</si>
  <si>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</si>
  <si>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</si>
  <si>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</si>
  <si>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</si>
  <si>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</si>
  <si>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</si>
  <si>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</si>
  <si>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</si>
  <si>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</si>
  <si>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</si>
  <si>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</si>
  <si>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</si>
  <si>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</si>
  <si>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</si>
  <si>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</si>
  <si>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</si>
  <si>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</si>
  <si>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</si>
  <si>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</si>
  <si>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</si>
  <si>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</si>
  <si>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</si>
  <si>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</si>
  <si>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</si>
  <si>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</si>
  <si>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</si>
  <si>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</si>
  <si>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</si>
  <si>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</si>
  <si>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</si>
  <si>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</si>
  <si>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</si>
  <si>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</si>
  <si>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</si>
  <si>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</si>
  <si>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</si>
  <si>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</si>
  <si>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</si>
  <si>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</si>
  <si>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</si>
  <si>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</si>
  <si>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</si>
  <si>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</si>
  <si>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</si>
  <si>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</si>
  <si>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</si>
  <si>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</si>
  <si>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</si>
  <si>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</si>
  <si>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</si>
  <si>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</si>
  <si>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</si>
  <si>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</si>
  <si>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</si>
  <si>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</si>
  <si>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</si>
  <si>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</si>
  <si>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</si>
  <si>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</si>
  <si>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</si>
  <si>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</si>
  <si>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</si>
  <si>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</si>
  <si>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</si>
  <si>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</si>
  <si>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</si>
  <si>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</si>
  <si>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</si>
  <si>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</si>
  <si>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</si>
  <si>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</si>
  <si>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</si>
  <si>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</si>
  <si>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</si>
  <si>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</si>
  <si>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</si>
  <si>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</si>
  <si>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</si>
  <si>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</si>
  <si>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</si>
  <si>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</si>
  <si>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</si>
  <si>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</si>
  <si>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</si>
  <si>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</si>
  <si>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</si>
  <si>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</si>
  <si>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</si>
  <si>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</si>
  <si>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</si>
  <si>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</si>
  <si>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</si>
  <si>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</si>
  <si>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</si>
  <si>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</si>
  <si>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</si>
  <si>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</si>
  <si>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</si>
  <si>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</si>
  <si>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</si>
  <si>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</si>
  <si>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</si>
  <si>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</si>
  <si>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</si>
  <si>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</si>
  <si>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</si>
  <si>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</si>
  <si>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</si>
  <si>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</si>
  <si>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</si>
  <si>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</si>
  <si>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</si>
  <si>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</si>
  <si>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</si>
  <si>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</si>
  <si>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</si>
  <si>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</si>
  <si>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</si>
  <si>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</si>
  <si>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</si>
  <si>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</si>
  <si>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</si>
  <si>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</si>
  <si>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</si>
  <si>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</si>
  <si>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</si>
  <si>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</si>
  <si>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</si>
  <si>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</si>
  <si>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</si>
  <si>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</si>
  <si>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</si>
  <si>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</si>
  <si>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</si>
  <si>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</si>
  <si>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</si>
  <si>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</si>
  <si>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</si>
  <si>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</si>
  <si>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</si>
  <si>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</si>
  <si>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</si>
  <si>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</si>
  <si>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</si>
  <si>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</si>
  <si>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</si>
  <si>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</si>
  <si>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</si>
  <si>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</si>
  <si>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</si>
  <si>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</si>
  <si>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</si>
  <si>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</si>
  <si>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</si>
  <si>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</si>
  <si>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</si>
  <si>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</si>
  <si>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</si>
  <si>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</si>
  <si>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</si>
  <si>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</si>
  <si>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</si>
  <si>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</si>
  <si>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</si>
  <si>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</si>
  <si>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</si>
  <si>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</si>
  <si>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</si>
  <si>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</si>
  <si>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</si>
  <si>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</si>
  <si>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</si>
  <si>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</si>
  <si>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</si>
  <si>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</si>
  <si>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</si>
  <si>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</si>
  <si>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</si>
  <si>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</si>
  <si>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</si>
  <si>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</si>
  <si>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</si>
  <si>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</si>
  <si>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</si>
  <si>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</si>
  <si>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</si>
  <si>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</si>
  <si>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</si>
  <si>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</si>
  <si>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</si>
  <si>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</si>
  <si>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</si>
  <si>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</si>
  <si>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</si>
  <si>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</si>
  <si>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</si>
  <si>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</si>
  <si>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</si>
  <si>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</si>
  <si>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</si>
  <si>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</si>
  <si>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</si>
  <si>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</si>
  <si>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</si>
  <si>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</si>
  <si>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</si>
  <si>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</si>
  <si>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</si>
  <si>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</si>
  <si>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</si>
  <si>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</si>
  <si>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</si>
  <si>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</si>
  <si>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</si>
  <si>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</si>
  <si>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</si>
  <si>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</si>
  <si>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</si>
  <si>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</si>
  <si>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</si>
  <si>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</si>
  <si>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</si>
  <si>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</si>
  <si>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</si>
  <si>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</si>
  <si>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</si>
  <si>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</si>
  <si>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</si>
  <si>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</si>
  <si>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</si>
  <si>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</si>
  <si>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</si>
  <si>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</si>
  <si>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</si>
  <si>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</si>
  <si>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</si>
  <si>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</si>
  <si>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</si>
  <si>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</si>
  <si>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</si>
  <si>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</si>
  <si>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</si>
  <si>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</si>
  <si>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</si>
  <si>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</si>
  <si>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</si>
  <si>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</si>
  <si>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</si>
  <si>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</si>
  <si>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</si>
  <si>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</si>
  <si>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</si>
  <si>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</si>
  <si>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</si>
  <si>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</si>
  <si>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</si>
  <si>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</si>
  <si>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</si>
  <si>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</si>
  <si>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</si>
  <si>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</si>
  <si>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</si>
  <si>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</si>
  <si>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</si>
  <si>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</si>
  <si>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</si>
  <si>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</si>
  <si>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</si>
  <si>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</si>
  <si>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</si>
  <si>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</si>
  <si>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</si>
  <si>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</si>
  <si>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</si>
  <si>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</si>
  <si>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</si>
  <si>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</si>
  <si>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</si>
  <si>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</si>
  <si>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</si>
  <si>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</si>
  <si>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</si>
  <si>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</si>
  <si>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</si>
  <si>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</si>
  <si>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</si>
  <si>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</si>
  <si>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</si>
  <si>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</si>
  <si>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</si>
  <si>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</si>
  <si>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</si>
  <si>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</si>
  <si>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</si>
  <si>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</si>
  <si>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</si>
  <si>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</si>
  <si>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</si>
  <si>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</si>
  <si>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</si>
  <si>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</si>
  <si>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</si>
  <si>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</si>
  <si>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</si>
  <si>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</si>
  <si>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</si>
  <si>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</si>
  <si>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</si>
  <si>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</si>
  <si>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</si>
  <si>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</si>
  <si>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</si>
  <si>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</si>
  <si>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</si>
  <si>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</si>
  <si>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</si>
  <si>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</si>
  <si>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</si>
  <si>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</si>
  <si>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</si>
  <si>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</si>
  <si>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</si>
  <si>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</si>
  <si>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</si>
  <si>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</si>
  <si>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</si>
  <si>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</si>
  <si>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</si>
  <si>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</si>
  <si>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</si>
  <si>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</si>
  <si>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</si>
  <si>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</si>
  <si>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</si>
  <si>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</si>
  <si>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</si>
  <si>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</si>
  <si>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</si>
  <si>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</si>
  <si>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</si>
  <si>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</si>
  <si>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</si>
  <si>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</si>
  <si>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</si>
  <si>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</si>
  <si>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</si>
  <si>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</si>
  <si>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</si>
  <si>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</si>
  <si>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</si>
  <si>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</si>
  <si>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</si>
  <si>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</si>
  <si>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</si>
  <si>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</si>
  <si>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</si>
  <si>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</si>
  <si>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</si>
  <si>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</si>
  <si>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</si>
  <si>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</si>
  <si>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</si>
  <si>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</si>
  <si>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</si>
  <si>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</si>
  <si>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</si>
  <si>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</si>
  <si>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</si>
  <si>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</si>
  <si>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</si>
  <si>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</si>
  <si>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</si>
  <si>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</si>
  <si>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</si>
  <si>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</si>
  <si>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</si>
  <si>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</si>
  <si>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</si>
  <si>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</si>
  <si>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</si>
  <si>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</si>
  <si>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</si>
  <si>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</si>
  <si>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</si>
  <si>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</si>
  <si>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</si>
  <si>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</si>
  <si>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</si>
  <si>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</si>
  <si>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</si>
  <si>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</si>
  <si>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</si>
  <si>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</si>
  <si>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</si>
  <si>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</si>
  <si>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</si>
  <si>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</si>
  <si>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</si>
  <si>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</si>
  <si>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</si>
  <si>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</si>
  <si>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</si>
  <si>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</si>
  <si>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</si>
  <si>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</si>
  <si>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</si>
  <si>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</si>
  <si>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</si>
  <si>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</si>
  <si>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</si>
  <si>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</si>
  <si>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</si>
  <si>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</si>
  <si>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</si>
  <si>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</si>
  <si>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</si>
  <si>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</si>
  <si>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</si>
  <si>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</si>
  <si>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</si>
  <si>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</si>
  <si>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</si>
  <si>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</si>
  <si>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</si>
  <si>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</si>
  <si>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</si>
  <si>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</si>
  <si>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</si>
  <si>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</si>
  <si>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</si>
  <si>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</si>
  <si>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</si>
  <si>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</si>
  <si>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</si>
  <si>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</si>
  <si>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</si>
  <si>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</si>
  <si>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</si>
  <si>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</si>
  <si>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</si>
  <si>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</si>
  <si>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</si>
  <si>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</si>
  <si>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</si>
  <si>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</si>
  <si>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</si>
  <si>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</si>
  <si>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</si>
  <si>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</si>
  <si>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</si>
  <si>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</si>
  <si>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</si>
  <si>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</si>
  <si>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</si>
  <si>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</si>
  <si>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</si>
  <si>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</si>
  <si>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</si>
  <si>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</si>
  <si>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</si>
  <si>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</si>
  <si>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</si>
  <si>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</si>
  <si>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</si>
  <si>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</si>
  <si>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</si>
  <si>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</si>
  <si>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</si>
  <si>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</si>
  <si>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</si>
  <si>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</si>
  <si>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</si>
  <si>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</si>
  <si>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</si>
  <si>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</si>
  <si>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</si>
  <si>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</si>
  <si>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</si>
  <si>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</si>
  <si>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</si>
  <si>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</si>
  <si>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</si>
  <si>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</si>
  <si>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</si>
  <si>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</si>
  <si>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</si>
  <si>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</si>
  <si>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</si>
  <si>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</si>
  <si>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</si>
  <si>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</si>
  <si>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</si>
  <si>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</si>
  <si>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</si>
  <si>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</si>
  <si>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</si>
  <si>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</si>
  <si>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</si>
  <si>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</si>
  <si>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</si>
  <si>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</si>
  <si>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</si>
  <si>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</si>
  <si>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</si>
  <si>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</si>
  <si>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</si>
  <si>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</si>
  <si>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</si>
  <si>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</si>
  <si>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</si>
  <si>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</si>
  <si>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</si>
  <si>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</si>
  <si>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</si>
  <si>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</si>
  <si>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</si>
  <si>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</si>
  <si>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</si>
  <si>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</si>
  <si>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</si>
  <si>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</si>
  <si>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</si>
  <si>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</si>
  <si>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</si>
  <si>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</si>
  <si>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</si>
  <si>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</si>
  <si>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</si>
  <si>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</si>
  <si>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</si>
  <si>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</si>
  <si>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</si>
  <si>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</si>
  <si>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</si>
  <si>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</si>
  <si>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</si>
  <si>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</si>
  <si>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</si>
  <si>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</si>
  <si>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</si>
  <si>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</si>
  <si>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</si>
  <si>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</si>
  <si>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</si>
  <si>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</si>
  <si>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</si>
  <si>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</si>
  <si>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</si>
  <si>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</si>
  <si>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</si>
  <si>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</si>
  <si>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</si>
  <si>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</si>
  <si>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</si>
  <si>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</si>
  <si>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</si>
  <si>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</si>
  <si>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</si>
  <si>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</si>
  <si>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</si>
  <si>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</si>
  <si>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</si>
  <si>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</si>
  <si>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</si>
  <si>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</si>
  <si>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</si>
  <si>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</si>
  <si>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</si>
  <si>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</si>
  <si>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</si>
  <si>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</si>
  <si>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</si>
  <si>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</si>
  <si>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</si>
  <si>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</si>
  <si>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</si>
  <si>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</si>
  <si>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</si>
  <si>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</si>
  <si>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</si>
  <si>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</si>
  <si>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</si>
  <si>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</si>
  <si>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</si>
  <si>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</si>
  <si>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</si>
  <si>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</si>
  <si>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</si>
  <si>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</si>
  <si>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</si>
  <si>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</si>
  <si>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</si>
  <si>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</si>
  <si>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</si>
  <si>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</si>
  <si>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</si>
  <si>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</si>
  <si>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</si>
  <si>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</si>
  <si>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</si>
  <si>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</si>
  <si>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</si>
  <si>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</si>
  <si>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</si>
  <si>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</si>
  <si>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</si>
  <si>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</si>
  <si>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</si>
  <si>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</si>
  <si>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</si>
  <si>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</si>
  <si>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</si>
  <si>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</si>
  <si>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</si>
  <si>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</si>
  <si>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</si>
  <si>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</si>
  <si>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</si>
  <si>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</si>
  <si>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</si>
  <si>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</si>
  <si>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</si>
  <si>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</si>
  <si>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</si>
  <si>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</si>
  <si>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</si>
  <si>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</si>
  <si>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</si>
  <si>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</si>
  <si>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</si>
  <si>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</si>
  <si>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</si>
  <si>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</si>
  <si>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</si>
  <si>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</si>
  <si>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</si>
  <si>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</si>
  <si>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</si>
  <si>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</si>
  <si>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</si>
  <si>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</si>
  <si>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</si>
  <si>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</si>
  <si>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</si>
  <si>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</si>
  <si>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</si>
  <si>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</si>
  <si>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</si>
  <si>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</si>
  <si>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</si>
  <si>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</si>
  <si>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</si>
  <si>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</si>
  <si>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</si>
  <si>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</si>
  <si>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</si>
  <si>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</si>
  <si>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</si>
  <si>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</si>
  <si>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</si>
  <si>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</si>
  <si>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</si>
  <si>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</si>
  <si>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</si>
  <si>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</si>
  <si>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</si>
  <si>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</si>
  <si>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</si>
  <si>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</si>
  <si>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</si>
  <si>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</si>
  <si>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</si>
  <si>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</si>
  <si>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</si>
  <si>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</si>
  <si>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</si>
  <si>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</si>
  <si>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</si>
  <si>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</si>
  <si>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</si>
  <si>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</si>
  <si>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</si>
  <si>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</si>
  <si>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</si>
  <si>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</si>
  <si>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</si>
  <si>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</si>
  <si>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</si>
  <si>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</si>
  <si>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</si>
  <si>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</si>
  <si>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</si>
  <si>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</si>
  <si>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</si>
  <si>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</si>
  <si>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</si>
  <si>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</si>
  <si>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</si>
  <si>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</si>
  <si>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</si>
  <si>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</si>
  <si>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</si>
  <si>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</si>
  <si>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</si>
  <si>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</si>
  <si>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</si>
  <si>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</si>
  <si>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</si>
  <si>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</si>
  <si>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</si>
  <si>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</si>
  <si>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</si>
  <si>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</si>
  <si>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</si>
  <si>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</si>
  <si>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</si>
  <si>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</si>
  <si>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</si>
  <si>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</si>
  <si>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</si>
  <si>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</si>
  <si>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</si>
  <si>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</si>
  <si>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</si>
  <si>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</si>
  <si>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</si>
  <si>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</si>
  <si>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</si>
  <si>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</si>
  <si>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</si>
  <si>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</si>
  <si>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</si>
  <si>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</si>
  <si>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</si>
  <si>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</si>
  <si>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</si>
  <si>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</si>
  <si>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</si>
  <si>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</si>
  <si>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</si>
  <si>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</si>
  <si>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</si>
  <si>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</si>
  <si>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</si>
  <si>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</si>
  <si>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</si>
  <si>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</si>
  <si>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</si>
  <si>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</si>
  <si>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</si>
  <si>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</si>
  <si>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</si>
  <si>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</si>
  <si>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</si>
  <si>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</si>
  <si>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</si>
  <si>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</si>
  <si>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</si>
  <si>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</si>
  <si>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</si>
  <si>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</si>
  <si>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</si>
  <si>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</si>
  <si>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</si>
  <si>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</si>
  <si>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</si>
  <si>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</si>
  <si>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</si>
  <si>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</si>
  <si>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</si>
  <si>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</si>
  <si>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</si>
  <si>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</si>
  <si>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</si>
  <si>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</si>
  <si>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</si>
  <si>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</si>
  <si>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</si>
  <si>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</si>
  <si>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</si>
  <si>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</si>
  <si>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</si>
  <si>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</si>
  <si>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</si>
  <si>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</si>
  <si>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</si>
  <si>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</si>
  <si>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</si>
  <si>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</si>
  <si>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</si>
  <si>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</si>
  <si>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</si>
  <si>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</si>
  <si>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</si>
  <si>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</si>
  <si>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</si>
  <si>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</si>
  <si>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</si>
  <si>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</si>
  <si>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</si>
  <si>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</si>
  <si>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</si>
  <si>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</si>
  <si>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</si>
  <si>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</si>
  <si>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</si>
  <si>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</si>
  <si>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</si>
  <si>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</si>
  <si>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</si>
  <si>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</si>
  <si>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</si>
  <si>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</si>
  <si>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</si>
  <si>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</si>
  <si>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</si>
  <si>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</si>
  <si>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</si>
  <si>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</si>
  <si>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</si>
  <si>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</si>
  <si>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</si>
  <si>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</si>
  <si>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</si>
  <si>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</si>
  <si>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</si>
  <si>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</si>
  <si>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</si>
  <si>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</si>
  <si>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</si>
  <si>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</si>
  <si>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</si>
  <si>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</si>
  <si>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</si>
  <si>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</si>
  <si>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</si>
  <si>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</si>
  <si>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</si>
  <si>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</si>
  <si>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</si>
  <si>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</si>
  <si>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</si>
  <si>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</si>
  <si>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</si>
  <si>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</si>
  <si>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</si>
  <si>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</si>
  <si>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</si>
  <si>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</si>
  <si>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</si>
  <si>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</si>
  <si>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</si>
  <si>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</si>
  <si>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</si>
  <si>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</si>
  <si>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</si>
  <si>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</si>
  <si>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</si>
  <si>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</si>
  <si>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</si>
  <si>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</si>
  <si>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</si>
  <si>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</si>
  <si>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</si>
  <si>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</si>
  <si>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</si>
  <si>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</si>
  <si>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</si>
  <si>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</si>
  <si>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</si>
  <si>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</si>
  <si>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</si>
  <si>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</si>
  <si>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</si>
  <si>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</si>
  <si>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</si>
  <si>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</si>
  <si>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</si>
  <si>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</si>
  <si>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</si>
  <si>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</si>
  <si>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</si>
  <si>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</si>
  <si>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</si>
  <si>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</si>
  <si>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</si>
  <si>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</si>
  <si>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</si>
  <si>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</si>
  <si>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</si>
  <si>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</si>
  <si>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</si>
  <si>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</si>
  <si>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</si>
  <si>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</si>
  <si>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</si>
  <si>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</si>
  <si>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</si>
  <si>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</si>
  <si>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</si>
  <si>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</si>
  <si>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</si>
  <si>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</si>
  <si>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</si>
  <si>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</si>
  <si>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</si>
  <si>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</si>
  <si>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</si>
  <si>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</si>
  <si>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</si>
  <si>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</si>
  <si>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</si>
  <si>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</si>
  <si>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</si>
  <si>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</si>
  <si>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</si>
  <si>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</si>
  <si>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</si>
  <si>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</si>
  <si>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</si>
  <si>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</si>
  <si>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</si>
  <si>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</si>
  <si>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</si>
  <si>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</si>
  <si>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</si>
  <si>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</si>
  <si>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</si>
  <si>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</si>
  <si>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</si>
  <si>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</si>
  <si>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</si>
  <si>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</si>
  <si>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</si>
  <si>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</si>
  <si>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</si>
  <si>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</si>
  <si>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</si>
  <si>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</si>
  <si>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</si>
  <si>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</si>
  <si>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</si>
  <si>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</si>
  <si>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</si>
  <si>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</si>
  <si>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</si>
  <si>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</si>
  <si>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</si>
  <si>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</si>
  <si>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</si>
  <si>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</si>
  <si>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</si>
  <si>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</si>
  <si>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</si>
  <si>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</si>
  <si>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</si>
  <si>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</si>
  <si>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</si>
  <si>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</si>
  <si>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</si>
  <si>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</si>
  <si>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</si>
  <si>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</si>
  <si>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</si>
  <si>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</si>
  <si>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</si>
  <si>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</si>
  <si>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</si>
  <si>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</si>
  <si>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</si>
  <si>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</si>
  <si>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</si>
  <si>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</si>
  <si>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</si>
  <si>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</si>
  <si>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</si>
  <si>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</si>
  <si>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</si>
  <si>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</si>
  <si>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</si>
  <si>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</si>
  <si>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</si>
  <si>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</si>
  <si>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</si>
  <si>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</si>
  <si>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</si>
  <si>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</si>
  <si>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</si>
  <si>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</si>
  <si>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</si>
  <si>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</si>
  <si>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</si>
  <si>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</si>
  <si>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</si>
  <si>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</si>
  <si>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</si>
  <si>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</si>
  <si>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</si>
  <si>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</si>
  <si>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</si>
  <si>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</si>
  <si>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</si>
  <si>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</si>
  <si>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</si>
  <si>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</si>
  <si>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</si>
  <si>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</si>
  <si>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</si>
  <si>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</si>
  <si>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</si>
  <si>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</si>
  <si>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</si>
  <si>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</si>
  <si>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</si>
  <si>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</si>
  <si>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</si>
  <si>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</si>
  <si>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</si>
  <si>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</si>
  <si>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</si>
  <si>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</si>
  <si>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</si>
  <si>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</si>
  <si>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</si>
  <si>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</si>
  <si>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</si>
  <si>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</si>
  <si>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</si>
  <si>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</si>
  <si>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</si>
  <si>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</si>
  <si>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</si>
  <si>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</si>
  <si>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</si>
  <si>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</si>
  <si>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</si>
  <si>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</si>
  <si>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</si>
  <si>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</si>
  <si>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</si>
  <si>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</si>
  <si>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</si>
  <si>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</si>
  <si>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</si>
  <si>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</si>
  <si>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</si>
  <si>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</si>
  <si>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</si>
  <si>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</si>
  <si>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</si>
  <si>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</si>
  <si>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</si>
  <si>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</si>
  <si>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</si>
  <si>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</si>
  <si>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</si>
  <si>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</si>
  <si>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</si>
  <si>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</si>
  <si>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</si>
  <si>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</si>
  <si>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</si>
  <si>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</si>
  <si>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</si>
  <si>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</si>
  <si>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</si>
  <si>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</si>
  <si>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</si>
  <si>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</si>
  <si>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</si>
  <si>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</si>
  <si>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</si>
  <si>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</si>
  <si>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</si>
  <si>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</si>
  <si>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</si>
  <si>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</si>
  <si>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</si>
  <si>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</si>
  <si>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</si>
  <si>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</si>
  <si>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</si>
  <si>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</si>
  <si>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</si>
  <si>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</si>
  <si>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</si>
  <si>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</si>
  <si>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</si>
  <si>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</si>
  <si>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</si>
  <si>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</si>
  <si>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</si>
  <si>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</si>
  <si>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</si>
  <si>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</si>
  <si>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</si>
  <si>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</si>
  <si>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</si>
  <si>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</si>
  <si>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</si>
  <si>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</si>
  <si>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</si>
  <si>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</si>
  <si>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</si>
  <si>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</si>
  <si>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</si>
  <si>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</si>
  <si>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</si>
  <si>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</si>
  <si>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</si>
  <si>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</si>
  <si>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</si>
  <si>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</si>
  <si>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</si>
  <si>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</si>
  <si>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</si>
  <si>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</si>
  <si>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</si>
  <si>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</si>
  <si>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</si>
  <si>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</si>
  <si>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</si>
  <si>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</si>
  <si>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</si>
  <si>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</si>
  <si>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</si>
  <si>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</si>
  <si>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</si>
  <si>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</si>
  <si>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</si>
  <si>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</si>
  <si>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</si>
  <si>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</si>
  <si>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</si>
  <si>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</si>
  <si>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</si>
  <si>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</si>
  <si>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</si>
  <si>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</si>
  <si>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</si>
  <si>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</si>
  <si>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</si>
  <si>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</si>
  <si>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</si>
  <si>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</si>
  <si>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</si>
  <si>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</si>
  <si>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</si>
  <si>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</si>
  <si>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</si>
  <si>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</si>
  <si>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</si>
  <si>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</si>
  <si>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</si>
  <si>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</si>
  <si>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</si>
  <si>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</si>
  <si>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</si>
  <si>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</si>
  <si>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</si>
  <si>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</si>
  <si>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</si>
  <si>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</si>
  <si>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</si>
  <si>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</si>
  <si>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</si>
  <si>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</si>
  <si>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</si>
  <si>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</si>
  <si>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</si>
  <si>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</si>
  <si>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</si>
  <si>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</si>
  <si>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</si>
  <si>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</si>
  <si>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</si>
  <si>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</si>
  <si>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</si>
  <si>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</si>
  <si>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</si>
  <si>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</si>
  <si>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</si>
  <si>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</si>
  <si>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</si>
  <si>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</si>
  <si>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</si>
  <si>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</si>
  <si>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</si>
  <si>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</si>
  <si>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</si>
  <si>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</si>
  <si>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</si>
  <si>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</si>
  <si>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</si>
  <si>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</si>
  <si>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</si>
  <si>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</si>
  <si>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</si>
  <si>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</si>
  <si>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</si>
  <si>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</si>
  <si>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</si>
  <si>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</si>
  <si>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</si>
  <si>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</si>
  <si>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</si>
  <si>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</si>
  <si>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</si>
  <si>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</si>
  <si>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</si>
  <si>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</si>
  <si>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</si>
  <si>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</si>
  <si>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</si>
  <si>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</si>
  <si>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</si>
  <si>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</si>
  <si>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</si>
  <si>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</si>
  <si>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</si>
  <si>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</si>
  <si>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</si>
  <si>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</si>
  <si>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</si>
  <si>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</si>
  <si>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</si>
  <si>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</si>
  <si>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</si>
  <si>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</si>
  <si>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</si>
  <si>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</si>
  <si>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</si>
  <si>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</si>
  <si>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</si>
  <si>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</si>
  <si>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</si>
  <si>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</si>
  <si>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</si>
  <si>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</si>
  <si>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</si>
  <si>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</si>
  <si>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</si>
  <si>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</si>
  <si>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</si>
  <si>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</si>
  <si>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</si>
  <si>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</si>
  <si>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</si>
  <si>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</si>
  <si>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</si>
  <si>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</si>
  <si>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</si>
  <si>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</si>
  <si>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</si>
  <si>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</si>
  <si>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</si>
  <si>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</si>
  <si>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</si>
  <si>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</si>
  <si>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</si>
  <si>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</si>
  <si>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</si>
  <si>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</si>
  <si>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</si>
  <si>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</si>
  <si>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</si>
  <si>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</si>
  <si>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</si>
  <si>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</si>
  <si>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</si>
  <si>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</si>
  <si>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</si>
  <si>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</si>
  <si>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</si>
  <si>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</si>
  <si>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</si>
  <si>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</si>
  <si>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</si>
  <si>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</si>
  <si>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</si>
  <si>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</si>
  <si>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</si>
  <si>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</si>
  <si>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</si>
  <si>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</si>
  <si>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</si>
  <si>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</si>
  <si>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</si>
  <si>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</si>
  <si>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</si>
  <si>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</si>
  <si>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</si>
  <si>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</si>
  <si>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</si>
  <si>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</si>
  <si>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</si>
  <si>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</si>
  <si>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</si>
  <si>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</si>
  <si>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</si>
  <si>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</si>
  <si>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</si>
  <si>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</si>
  <si>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</si>
  <si>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</si>
  <si>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</si>
  <si>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</si>
  <si>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</si>
  <si>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</si>
  <si>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</si>
  <si>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</si>
  <si>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</si>
  <si>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</si>
  <si>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</si>
  <si>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</si>
  <si>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</si>
  <si>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</si>
  <si>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</si>
  <si>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</si>
  <si>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</si>
  <si>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</si>
  <si>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</si>
  <si>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</si>
  <si>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</si>
  <si>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</si>
  <si>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</si>
  <si>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</si>
  <si>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</si>
  <si>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</si>
  <si>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</si>
  <si>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</si>
  <si>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</si>
  <si>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</si>
  <si>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</si>
  <si>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</si>
  <si>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</si>
  <si>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</si>
  <si>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</si>
  <si>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</si>
  <si>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</si>
  <si>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</si>
  <si>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</si>
  <si>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</si>
  <si>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</si>
  <si>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</si>
  <si>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</si>
  <si>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</si>
  <si>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</si>
  <si>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</si>
  <si>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</si>
  <si>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</si>
  <si>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</si>
  <si>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</si>
  <si>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</si>
  <si>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</si>
  <si>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</si>
  <si>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</si>
  <si>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</si>
  <si>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</si>
  <si>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</si>
  <si>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</si>
  <si>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</si>
  <si>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</si>
  <si>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</si>
  <si>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</si>
  <si>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</si>
  <si>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</si>
  <si>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</si>
  <si>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</si>
  <si>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</si>
  <si>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</si>
  <si>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</si>
  <si>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</si>
  <si>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</si>
  <si>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</si>
  <si>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</si>
  <si>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</si>
  <si>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</si>
  <si>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</si>
  <si>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</si>
  <si>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</si>
  <si>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</si>
  <si>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</si>
  <si>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</si>
  <si>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</si>
  <si>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</si>
  <si>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</si>
  <si>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</si>
  <si>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</si>
  <si>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</si>
  <si>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</si>
  <si>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</si>
  <si>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</si>
  <si>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</si>
  <si>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</si>
  <si>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</si>
  <si>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</si>
  <si>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</si>
  <si>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</si>
  <si>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</si>
  <si>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</si>
  <si>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</si>
  <si>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</si>
  <si>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</si>
  <si>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</si>
  <si>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</si>
  <si>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</si>
  <si>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</si>
  <si>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</si>
  <si>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</si>
  <si>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</si>
  <si>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</si>
  <si>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</si>
  <si>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</si>
  <si>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</si>
  <si>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</si>
  <si>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</si>
  <si>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</si>
  <si>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</si>
  <si>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</si>
  <si>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</si>
  <si>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</si>
  <si>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</si>
  <si>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</si>
  <si>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</si>
  <si>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</si>
  <si>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</si>
  <si>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</si>
  <si>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</si>
  <si>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</si>
  <si>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</si>
  <si>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</si>
  <si>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</si>
  <si>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</si>
  <si>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</si>
  <si>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</si>
  <si>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</si>
  <si>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</si>
  <si>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</si>
  <si>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</si>
  <si>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</si>
  <si>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</si>
  <si>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</si>
  <si>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</si>
  <si>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</si>
  <si>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</si>
  <si>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</si>
  <si>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</si>
  <si>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</si>
  <si>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</si>
  <si>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</si>
  <si>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</si>
  <si>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</si>
  <si>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</si>
  <si>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</si>
  <si>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</si>
  <si>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</si>
  <si>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</si>
  <si>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</si>
  <si>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</si>
  <si>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</si>
  <si>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</si>
  <si>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</si>
  <si>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</si>
  <si>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</si>
  <si>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</si>
  <si>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</si>
  <si>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</si>
  <si>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</si>
  <si>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</si>
  <si>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</si>
  <si>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</si>
  <si>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</si>
  <si>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</si>
  <si>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</si>
  <si>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</si>
  <si>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</si>
  <si>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</si>
  <si>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</si>
  <si>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</si>
  <si>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</si>
  <si>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</si>
  <si>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</si>
  <si>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</si>
  <si>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</si>
  <si>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</si>
  <si>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</si>
  <si>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</si>
  <si>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</si>
  <si>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</si>
  <si>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</si>
  <si>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</si>
  <si>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</si>
  <si>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</si>
  <si>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</si>
  <si>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</si>
  <si>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</si>
  <si>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60 min </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</si>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</sst>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297.66664513888827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1.0477099537019967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0.15137893518840428</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4.4434490737330634E-2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45960.615071064814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45960.615071064814</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45960.615071064814</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45960.615071064814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45960.615071064814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45960.615071064814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45960.615071064814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45960.615071064814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45960.615071064814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45960.615071064814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45960.615071064814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45960.615071064814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45960.615071064814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45960.615071064814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45960.615071064814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45960.615071064814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45960.615071064814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45960.615071064814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45960.615071064814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45960.615071064814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45960.615071064814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45960.615071064814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45960.615071064814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45960.615071064814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45960.615071064814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45960.615071064814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45960.615071064814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45960.615071064814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45960.615071064814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45960.615071064814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45960.615071064814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45960.615071064814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45960.615071064814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45960.615071064814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45960.615071064814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45960.615071064814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45960.615071064814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45960.615071064814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45960.615071064814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45960.615071064814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45960.615071064814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45960.615071064814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45960.615071064814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45960.615071064814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45960.615071064814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45960.615071064814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45960.615071064814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45960.615071064814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45960.615071064814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45960.615071064814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45960.615071064814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45960.615071064814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45960.615071064814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45960.615071064814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45960.615071064814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45960.615071064814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45960.615071064814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45960.615071064814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45960.615071064814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45960.615071064814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45960.615071064814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45960.615071064814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45960.615071064814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45960.615071064814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45960.615071064814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45960.615071064814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45960.615071064814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45960.615071064814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45960.615071064814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45960.615071064814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45960.615071064814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45960.615071064814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45960.615071064814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45960.615071064814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45960.615071064814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45960.615071064814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45960.615071064814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45960.615071064814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45960.615071064814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45960.615071064814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45960.615071064814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45960.615071064814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45960.615071064814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45960.615071064814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45960.615071064814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45960.615071064814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45960.615071064814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45960.615071064814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45960.615071064814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45960.615071064814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45960.615071064814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45960.615071064814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45960.615071064814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45960.615071064814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45960.615071064814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45960.615071064814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45960.615071064814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45960.615071064814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45960.615071064814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45960.615071064814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45960.615071064814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45960.615071064814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45960.615071064814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45960.615071064814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45960.615071064814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45960.615071064814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45960.615071064814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45960.615071064814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45960.615071064814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45960.615071064814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45960.615071064814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45960.615071064814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45960.615071064814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45960.615071064814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45960.615071064814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45960.615071064814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45960.615071064814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45960.615071064814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45960.615071064814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45960.615071064814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45960.615071064814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45960.615071064814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45960.615071064814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45960.615071064814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45960.615071064814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45960.615071064814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45960.615071064814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45960.615071064814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45960.615071064814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45960.615071064814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45960.615071064814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45960.615071064814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45960.615071064814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45960.615071064814</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45960.615071064814</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82542191-A6FC-44A2-8EAC-2ABC3B844EAB}"/>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135.61523310185294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1.8729877314835903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1.1182175927388016E-2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45960.615071064814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45960.615071064814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45960.615071064814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45960.615071064814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45960.615071064814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45960.615071064814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45960.615071064814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45960.615071064814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45960.615071064814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45960.615071064814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45960.615071064814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45960.615071064814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45960.615071064814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45960.615071064814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45960.615071064814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45960.615071064814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45960.615071064814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45960.615071064814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45960.615071064814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45960.615071064814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45960.615071064814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45960.615071064814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45960.615071064814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45960.615071064814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45960.615071064814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45960.615071064814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45960.615071064814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45960.615071064814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45960.615071064814</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45960.615071064814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45960.615071064814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45960.615071064814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45960.615071064814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45960.615071064814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45960.615071064814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45960.615071064814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45960.615071064814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45960.615071064814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45960.615071064814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45960.615071064814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45960.615071064814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45960.615071064814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45960.615071064814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45960.615071064814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45960.615071064814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45960.615071064814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45960.615071064814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45960.615071064814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45960.615071064814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45960.615071064814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45960.615071064814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45960.615071064814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45960.615071064814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45960.615071064814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45960.615071064814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45960.615071064814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45960.615071064814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45960.615071064814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45960.615071064814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45960.615071064814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45960.615071064814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45960.615071064814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45960.615071064814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45960.615071064814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45960.615071064814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45960.615071064814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45960.615071064814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45960.615071064814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45960.615071064814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45960.615071064814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45960.615071064814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45960.615071064814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45960.615071064814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45960.615071064814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45960.615071064814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45960.615071064814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45960.615071064814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45960.615071064814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45960.615071064814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45960.615071064814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45960.615071064814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45960.615071064814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45960.615071064814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45960.615071064814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45960.615071064814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45960.615071064814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45960.615071064814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45960.615071064814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45960.615071064814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45960.615071064814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45960.615071064814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45960.615071064814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45960.615071064814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45960.615071064814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45960.615071064814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45960.615071064814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45960.615071064814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45960.615071064814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45960.615071064814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45960.615071064814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45960.615071064814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45960.615071064814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45960.615071064814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45960.615071064814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45960.615071064814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45960.615071064814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45960.615071064814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45960.615071064814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45960.615071064814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45960.615071064814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45960.615071064814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45960.615071064814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45960.615071064814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45960.615071064814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45960.615071064814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45960.615071064814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45960.615071064814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45960.615071064814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45960.615071064814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45960.615071064814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45960.615071064814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45960.615071064814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45960.615071064814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45960.615071064814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45960.615071064814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45960.615071064814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45960.615071064814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45960.615071064814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45960.615071064814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45960.615071064814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45960.615071064814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45960.615071064814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45960.615071064814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45960.615071064814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45960.615071064814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45960.615071064814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45960.615071064814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45960.615071064814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45960.615071064814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45960.615071064814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45960.615071064814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45960.615071064814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45960.615071064814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45960.615071064814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45960.615071064814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45960.615071064814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45960.615071064814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45960.615071064814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45960.615071064814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45960.615071064814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45960.615071064814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45960.615071064814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45960.615071064814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45960.615071064814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45960.615071064814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45960.615071064814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45960.615071064814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45960.615071064814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45960.615071064814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45960.615071064814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45960.615071064814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45960.615071064814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45960.615071064814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45960.615071064814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45960.615071064814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45960.615071064814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45960.615071064814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45960.615071064814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45960.615071064814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45960.615071064814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45960.615071064814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45960.615071064814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45960.615071064814</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45960.615071064814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45960.615071064814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45960.615071064814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45960.615071064814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45960.615071064814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45960.615071064814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45960.615071064814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45960.615071064814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45960.615071064814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45960.615071064814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45960.615071064814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45960.615071064814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45960.615071064814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45960.615071064814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45960.615071064814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45960.615071064814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45960.615071064814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45960.615071064814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45960.615071064814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45960.615071064814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45960.615071064814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45960.615071064814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45960.615071064814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45960.615071064814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45960.615071064814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45960.615071064814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45960.615071064814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45960.615071064814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45960.615071064814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45960.615071064814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45960.615071064814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45960.615071064814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45960.615071064814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45960.615071064814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45960.615071064814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45960.615071064814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45960.615071064814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45960.615071064814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45960.615071064814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45960.615071064814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45960.615071064814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45960.615071064814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45960.615071064814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45960.615071064814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45960.615071064814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45960.615071064814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45960.615071064814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45960.615071064814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45960.615071064814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45960.615071064814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45960.615071064814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45960.615071064814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45960.615071064814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45960.615071064814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45960.615071064814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45960.615071064814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45960.615071064814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45960.615071064814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45960.615071064814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45960.615071064814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45960.615071064814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45960.615071064814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45960.615071064814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45960.615071064814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45960.615071064814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45960.615071064814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45960.615071064814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45960.615071064814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45960.615071064814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45960.615071064814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45960.615071064814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45960.615071064814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45960.615071064814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45960.615071064814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45960.615071064814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45960.615071064814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45960.615071064814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45960.615071064814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45960.615071064814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45960.615071064814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45960.615071064814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45960.615071064814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45960.615071064814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45960.615071064814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45960.615071064814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45960.615071064814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45960.615071064814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45960.615071064814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45960.615071064814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45960.615071064814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45960.615071064814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45960.615071064814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45960.615071064814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45960.615071064814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45960.615071064814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45960.615071064814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45960.615071064814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45960.615071064814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45960.615071064814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45960.615071064814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45960.615071064814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45960.615071064814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45960.615071064814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45960.615071064814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45960.615071064814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45960.615071064814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45960.615071064814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45960.615071064814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45960.615071064814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45960.615071064814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45960.615071064814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45960.615071064814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45960.615071064814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45960.615071064814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45960.615071064814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45960.615071064814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45960.615071064814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45960.615071064814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45960.615071064814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45960.615071064814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45960.615071064814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45960.615071064814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45960.615071064814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45960.615071064814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45960.615071064814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45960.615071064814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45960.615071064814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45960.615071064814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45960.615071064814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45960.615071064814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45960.615071064814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45960.615071064814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45960.615071064814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45960.615071064814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45960.615071064814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45960.615071064814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45960.615071064814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45960.615071064814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45960.615071064814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45960.615071064814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45960.615071064814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45960.615071064814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45960.615071064814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45960.615071064814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45960.615071064814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45960.615071064814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45960.615071064814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45960.615071064814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45960.615071064814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45960.615071064814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45960.615071064814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45960.615071064814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45960.615071064814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45960.615071064814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45960.615071064814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45960.615071064814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45960.615071064814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45960.615071064814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45960.615071064814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45960.615071064814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45960.615071064814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45960.615071064814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45960.615071064814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45960.615071064814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45960.615071064814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45960.615071064814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45960.615071064814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45960.615071064814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45960.615071064814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45960.615071064814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45960.615071064814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45960.615071064814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45960.615071064814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45960.615071064814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45960.615071064814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45960.615071064814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45960.615071064814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45960.615071064814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45960.615071064814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45960.615071064814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45960.615071064814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45960.615071064814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45960.615071064814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45960.615071064814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45960.615071064814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45960.615071064814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45960.615071064814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45960.615071064814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45960.615071064814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45960.615071064814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45960.615071064814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45960.615071064814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45960.615071064814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45960.615071064814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45960.615071064814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45960.615071064814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45960.615071064814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45960.615071064814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45960.615071064814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45960.615071064814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45960.615071064814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45960.615071064814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45960.615071064814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45960.615071064814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45960.615071064814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45960.615071064814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45960.615071064814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45960.615071064814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45960.615071064814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45960.615071064814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45960.615071064814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45960.615071064814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45960.615071064814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45960.615071064814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45960.615071064814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45960.615071064814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45960.615071064814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45960.615071064814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45960.615071064814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45960.615071064814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45960.615071064814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45960.615071064814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45960.615071064814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45960.615071064814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45960.615071064814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45960.615071064814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45960.615071064814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45960.615071064814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45960.615071064814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45960.615071064814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45960.615071064814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45960.615071064814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45960.615071064814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45960.615071064814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45960.615071064814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45960.615071064814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45960.615071064814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45960.615071064814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45960.615071064814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45960.615071064814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45960.615071064814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45960.615071064814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45960.615071064814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45960.615071064814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45960.615071064814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45960.615071064814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45960.615071064814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45960.615071064814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45960.615071064814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45960.615071064814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45960.615071064814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45960.615071064814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45960.615071064814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45960.615071064814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45960.615071064814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45960.615071064814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45960.615071064814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45960.615071064814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45960.615071064814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45960.615071064814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45960.615071064814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45960.615071064814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45960.615071064814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45960.615071064814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45960.615071064814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45960.615071064814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45960.615071064814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45960.615071064814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45960.615071064814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45960.615071064814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45960.615071064814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45960.615071064814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45960.615071064814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45960.615071064814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45960.615071064814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45960.615071064814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45960.615071064814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45960.615071064814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45960.615071064814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45960.615071064814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45960.615071064814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45960.615071064814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45960.615071064814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45960.615071064814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45960.615071064814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45960.615071064814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45960.615071064814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45960.615071064814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45960.615071064814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45960.615071064814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45960.615071064814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45960.615071064814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45960.615071064814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45960.615071064814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45960.615071064814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45960.615071064814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45960.615071064814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45960.615071064814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45960.615071064814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45960.615071064814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45960.615071064814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45960.615071064814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45960.615071064814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45960.615071064814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45960.615071064814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45960.615071064814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45960.615071064814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45960.615071064814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45960.615071064814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45960.615071064814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45960.615071064814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45960.615071064814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45960.615071064814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45960.615071064814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45960.615071064814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45960.615071064814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45960.615071064814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45960.615071064814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45960.615071064814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45960.615071064814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45960.615071064814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45960.615071064814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45960.615071064814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45960.615071064814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45960.615071064814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45960.615071064814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45960.615071064814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45960.615071064814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45960.615071064814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45960.615071064814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45960.615071064814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45960.615071064814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45960.615071064814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45960.615071064814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45960.615071064814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45960.615071064814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45960.615071064814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45960.615071064814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45960.615071064814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45960.615071064814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45960.615071064814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45960.615071064814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45960.615071064814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45960.615071064814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45960.615071064814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45960.615071064814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45960.615071064814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45960.615071064814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45960.615071064814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45960.615071064814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45960.615071064814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45960.615071064814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45960.615071064814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45960.615071064814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45960.615071064814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45960.615071064814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45960.615071064814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45960.615071064814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45960.615071064814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45960.615071064814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45960.615071064814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45960.615071064814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45960.615071064814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45960.615071064814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45960.615071064814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45960.615071064814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45960.615071064814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45960.615071064814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45960.615071064814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45960.615071064814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45960.615071064814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45960.615071064814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45960.615071064814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45960.615071064814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45960.615071064814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45960.615071064814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45960.615071064814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45960.615071064814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45960.615071064814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45960.615071064814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45960.615071064814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45960.615071064814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45960.615071064814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45960.615071064814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45960.615071064814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45960.615071064814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45960.615071064814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45960.615071064814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45960.615071064814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45960.615071064814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45960.615071064814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45960.615071064814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45960.615071064814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45960.615071064814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45960.615071064814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45960.615071064814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45960.615071064814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45960.615071064814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45960.615071064814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45960.615071064814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45960.615071064814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45960.615071064814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45960.615071064814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45960.615071064814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45960.615071064814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45960.615071064814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45960.615071064814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45960.615071064814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45960.615071064814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45960.615071064814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45960.615071064814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45960.615071064814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45960.615071064814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45960.615071064814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45960.615071064814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45960.615071064814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45960.615071064814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45960.615071064814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45960.615071064814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45960.615071064814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45960.615071064814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45960.615071064814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45960.615071064814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45960.615071064814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45960.615071064814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45960.615071064814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45960.615071064814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45960.615071064814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45960.615071064814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45960.615071064814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45960.615071064814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45960.615071064814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45960.615071064814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45960.615071064814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45960.615071064814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45960.615071064814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45960.615071064814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45960.615071064814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45960.615071064814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45960.615071064814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45960.615071064814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45960.615071064814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45960.615071064814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45960.615071064814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45960.615071064814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45960.615071064814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45960.615071064814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45960.615071064814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45960.615071064814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45960.615071064814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45960.615071064814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45960.615071064814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45960.615071064814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45960.615071064814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45960.615071064814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45960.615071064814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45960.615071064814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45960.615071064814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45960.615071064814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45960.615071064814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45960.615071064814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45960.615071064814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45960.615071064814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45960.615071064814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45960.615071064814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45960.615071064814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45960.615071064814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45960.615071064814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45960.615071064814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45960.615071064814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45960.615071064814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45960.615071064814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45960.615071064814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45960.615071064814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45960.615071064814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45960.615071064814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45960.615071064814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45960.615071064814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45960.615071064814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45960.615071064814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45960.615071064814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45960.615071064814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45960.615071064814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45960.615071064814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45960.615071064814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45960.615071064814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45960.615071064814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45960.615071064814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45960.615071064814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45960.615071064814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45960.615071064814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45960.615071064814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45960.615071064814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45960.615071064814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45960.615071064814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45960.615071064814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45960.615071064814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45960.615071064814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45960.615071064814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45960.615071064814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45960.615071064814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45960.615071064814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45960.615071064814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45960.615071064814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45960.615071064814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45960.615071064814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45960.615071064814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45960.615071064814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45960.615071064814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45960.615071064814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45960.615071064814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45960.615071064814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45960.615071064814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45960.615071064814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45960.615071064814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45960.615071064814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45960.615071064814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45960.615071064814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45960.615071064814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45960.615071064814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45960.615071064814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45960.615071064814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45960.615071064814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45960.615071064814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45960.615071064814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45960.615071064814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45960.615071064814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45960.615071064814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45960.615071064814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45960.615071064814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45960.615071064814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45960.615071064814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45960.615071064814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45960.615071064814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45960.615071064814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45960.615071064814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45960.615071064814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45960.615071064814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45960.615071064814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45960.615071064814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45960.615071064814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45960.615071064814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45960.615071064814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45960.615071064814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45960.615071064814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45960.615071064814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45960.615071064814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45960.615071064814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45960.615071064814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45960.615071064814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45960.615071064814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45960.615071064814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45960.615071064814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45960.615071064814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45960.615071064814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45960.615071064814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45960.615071064814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45960.615071064814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45960.615071064814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45960.615071064814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45960.615071064814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45960.615071064814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45960.615071064814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45960.615071064814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45960.615071064814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45960.615071064814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45960.615071064814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45960.615071064814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45960.615071064814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45960.615071064814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45960.615071064814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45960.615071064814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45960.615071064814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45960.615071064814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45960.615071064814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45960.615071064814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45960.615071064814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45960.615071064814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45960.615071064814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45960.615071064814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45960.615071064814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45960.615071064814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45960.615071064814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45960.615071064814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45960.615071064814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45960.615071064814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45960.615071064814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45960.615071064814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45960.615071064814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45960.615071064814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45960.615071064814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45960.615071064814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45960.615071064814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45960.615071064814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45960.615071064814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45960.615071064814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45960.615071064814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45960.615071064814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45960.615071064814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45960.615071064814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45960.615071064814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45960.615071064814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45960.615071064814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45960.615071064814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45960.615071064814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45960.615071064814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45960.615071064814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45960.615071064814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45960.615071064814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45960.615071064814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45960.615071064814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45960.615071064814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45960.615071064814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45960.615071064814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45960.615071064814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45960.615071064814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45960.615071064814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45960.615071064814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45960.615071064814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45960.615071064814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45960.615071064814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45960.615071064814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45960.615071064814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45960.615071064814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45960.615071064814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45960.615071064814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45960.615071064814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45960.615071064814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45960.615071064814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45960.615071064814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45960.615071064814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45960.615071064814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45960.615071064814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45960.615071064814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45960.615071064814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45960.615071064814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45960.615071064814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45960.615071064814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45960.615071064814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45960.615071064814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45960.615071064814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45960.615071064814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45960.615071064814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45960.615071064814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45960.615071064814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45960.615071064814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45960.615071064814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45960.615071064814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45960.615071064814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45960.615071064814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45960.615071064814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45960.615071064814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45960.615071064814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45960.615071064814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45960.615071064814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45960.615071064814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45960.615071064814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45960.615071064814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45960.615071064814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45960.615071064814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45960.615071064814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45960.615071064814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45960.615071064814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45960.615071064814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45960.615071064814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45960.615071064814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45960.615071064814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45960.615071064814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45960.615071064814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45960.615071064814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45960.615071064814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45960.615071064814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45960.615071064814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45960.615071064814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45960.615071064814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45960.615071064814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45960.615071064814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45960.615071064814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45960.615071064814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45960.615071064814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45960.615071064814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45960.615071064814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45960.615071064814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45960.615071064814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45960.615071064814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45960.615071064814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45960.615071064814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45960.615071064814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45960.615071064814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45960.615071064814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45960.615071064814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45960.615071064814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45960.615071064814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45960.615071064814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45960.615071064814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45960.615071064814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45960.615071064814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45960.615071064814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45960.615071064814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45960.615071064814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45960.615071064814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45960.615071064814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45960.615071064814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45960.615071064814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45960.615071064814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45960.615071064814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45960.615071064814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45960.615071064814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45960.615071064814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45960.615071064814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45960.615071064814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45960.615071064814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45960.615071064814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45960.615071064814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45960.615071064814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45960.615071064814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45960.615071064814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45960.615071064814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45960.615071064814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45960.615071064814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45960.615071064814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45960.615071064814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45960.615071064814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45960.615071064814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45960.615071064814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45960.615071064814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45960.615071064814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45960.615071064814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45960.615071064814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45960.615071064814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45960.615071064814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45960.615071064814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45960.615071064814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45960.615071064814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45960.615071064814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45960.615071064814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45960.615071064814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45960.615071064814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45960.615071064814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45960.615071064814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45960.615071064814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45960.615071064814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45960.615071064814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45960.615071064814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45960.615071064814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45960.615071064814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45960.615071064814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45960.615071064814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45960.615071064814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45960.615071064814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45960.615071064814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45960.615071064814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45960.615071064814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45960.615071064814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45960.615071064814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45960.615071064814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45960.615071064814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45960.615071064814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45960.615071064814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45960.615071064814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45960.615071064814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45960.615071064814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45960.615071064814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45960.615071064814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45960.615071064814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45960.615071064814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45960.615071064814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45960.615071064814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45960.615071064814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45960.615071064814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45960.615071064814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45960.615071064814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45960.615071064814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45960.615071064814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45960.615071064814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45960.615071064814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45960.615071064814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45960.615071064814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45960.615071064814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45960.615071064814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45960.615071064814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45960.615071064814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45960.615071064814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45960.615071064814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45960.615071064814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45960.615071064814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45960.615071064814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45960.615071064814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45960.615071064814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45960.615071064814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45960.615071064814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45960.615071064814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45960.615071064814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45960.615071064814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45960.615071064814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45960.615071064814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45960.615071064814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45960.615071064814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45960.615071064814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45960.615071064814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45960.615071064814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45960.615071064814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45960.615071064814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45960.615071064814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45960.615071064814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45960.615071064814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45960.615071064814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45960.615071064814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45960.615071064814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45960.615071064814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45960.615071064814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45960.615071064814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45960.615071064814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45960.615071064814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45960.615071064814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45960.615071064814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45960.615071064814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45960.615071064814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45960.615071064814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45960.615071064814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45960.615071064814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45960.615071064814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45960.615071064814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45960.615071064814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45960.615071064814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45960.615071064814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45960.615071064814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45960.615071064814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45960.615071064814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45960.615071064814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45960.615071064814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45960.615071064814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45960.615071064814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45960.615071064814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45960.615071064814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45960.615071064814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45960.615071064814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45960.615071064814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45960.615071064814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45960.615071064814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45960.615071064814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45960.615071064814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45960.615071064814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45960.615071064814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45960.615071064814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45960.615071064814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45960.615071064814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45960.615071064814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45960.615071064814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45960.615071064814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45960.615071064814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45960.615071064814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45960.615071064814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45960.615071064814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45960.615071064814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45960.615071064814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45960.615071064814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45960.615071064814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45960.615071064814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45960.615071064814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45960.615071064814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45960.615071064814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45960.615071064814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45960.615071064814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45960.615071064814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45960.615071064814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45960.615071064814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45960.615071064814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45960.615071064814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45960.615071064814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45960.615071064814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45960.615071064814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45960.615071064814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45960.615071064814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45960.615071064814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45960.615071064814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45960.615071064814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45960.615071064814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45960.615071064814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45960.615071064814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45960.615071064814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45960.615071064814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45960.615071064814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45960.615071064814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45960.615071064814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45960.615071064814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45960.615071064814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45960.615071064814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45960.615071064814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45960.615071064814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45960.615071064814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45960.615071064814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45960.615071064814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45960.615071064814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45960.615071064814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45960.615071064814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45960.615071064814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45960.615071064814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45960.615071064814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45960.615071064814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45960.615071064814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45960.615071064814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45960.615071064814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45960.615071064814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45960.615071064814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45960.615071064814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45960.615071064814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45960.615071064814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45960.615071064814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45960.615071064814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45960.615071064814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45960.615071064814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45960.615071064814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45960.615071064814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45960.615071064814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45960.615071064814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45960.615071064814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45960.615071064814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45960.615071064814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45960.615071064814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45960.615071064814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45960.615071064814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45960.615071064814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45960.615071064814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45960.615071064814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45960.615071064814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45960.615071064814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45960.615071064814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45960.615071064814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45960.615071064814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45960.615071064814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45960.615071064814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45960.615071064814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45960.615071064814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45960.615071064814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45960.615071064814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45960.615071064814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45960.615071064814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45960.615071064814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45960.615071064814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45960.615071064814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45960.615071064814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45960.615071064814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45960.615071064814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45960.615071064814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45960.615071064814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45960.615071064814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45960.615071064814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45960.615071064814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45960.615071064814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45960.615071064814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45960.615071064814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45960.615071064814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45960.615071064814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45960.615071064814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45960.615071064814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45960.615071064814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45960.615071064814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45960.615071064814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45960.615071064814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45960.615071064814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45960.615071064814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45960.615071064814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45960.615071064814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45960.615071064814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45960.615071064814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45960.615071064814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45960.615071064814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45960.615071064814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45960.615071064814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45960.615071064814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45960.615071064814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45960.615071064814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45960.615071064814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45960.615071064814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45960.615071064814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45960.615071064814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45960.615071064814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45960.615071064814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45960.615071064814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45960.615071064814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45960.615071064814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45960.615071064814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45960.615071064814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45960.615071064814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45960.615071064814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45960.615071064814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45960.615071064814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45960.615071064814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45960.615071064814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45960.615071064814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45960.615071064814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45960.615071064814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45960.615071064814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45960.615071064814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45960.615071064814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45960.615071064814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45960.615071064814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45960.615071064814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45960.615071064814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45960.615071064814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45960.615071064814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45960.615071064814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45960.615071064814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45960.615071064814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45960.615071064814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45960.615071064814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45960.615071064814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45960.615071064814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45960.615071064814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45960.615071064814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45960.615071064814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45960.615071064814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45960.615071064814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45960.615071064814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45960.615071064814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45960.615071064814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45960.615071064814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45960.615071064814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45960.615071064814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45960.615071064814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45960.615071064814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45960.615071064814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45960.615071064814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45960.615071064814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45960.615071064814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45960.615071064814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45960.615071064814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45960.615071064814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45960.615071064814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45960.615071064814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45960.615071064814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45960.615071064814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45960.615071064814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45960.615071064814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45960.615071064814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45960.615071064814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45960.615071064814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45960.615071064814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45960.615071064814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45960.615071064814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45960.615071064814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45960.615071064814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45960.615071064814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45960.615071064814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45960.615071064814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45960.615071064814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45960.615071064814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45960.615071064814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45960.615071064814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45960.615071064814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45960.615071064814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45960.615071064814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45960.615071064814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45960.615071064814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45960.615071064814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45960.615071064814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45960.615071064814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45960.615071064814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45960.615071064814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45960.615071064814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45960.615071064814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45960.615071064814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45960.615071064814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45960.615071064814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45960.615071064814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45960.615071064814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45960.615071064814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45960.615071064814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45960.615071064814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45960.615071064814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45960.615071064814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45960.615071064814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45960.615071064814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45960.615071064814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45960.615071064814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45960.615071064814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45960.615071064814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45960.615071064814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45960.615071064814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45960.615071064814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45960.615071064814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45960.615071064814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45960.615071064814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45960.615071064814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45960.615071064814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45960.615071064814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45960.615071064814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45960.615071064814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45960.615071064814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45960.615071064814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45960.615071064814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45960.615071064814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257.13435347221821</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35072</v>
      </c>
      <c r="E3" s="98" t="s">
        <v>39021</v>
      </c>
      <c r="F3" s="123">
        <v>45960.396087962959</v>
      </c>
      <c r="G3" s="124">
        <f ca="1">IFERROR(NOW()-F3,"")</f>
        <v>0.21898310185497394</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121" t="s">
        <v>36061</v>
      </c>
      <c r="E4" s="98" t="s">
        <v>39021</v>
      </c>
      <c r="F4" s="123"/>
      <c r="G4" s="124">
        <f ca="1">IFERROR(NOW()-F4,"")</f>
        <v>45960.615071064814</v>
      </c>
      <c r="H4" s="123">
        <v>45960.387592592589</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121" t="s">
        <v>36111</v>
      </c>
      <c r="E5" s="98" t="s">
        <v>39021</v>
      </c>
      <c r="F5" s="123">
        <v>45960.552384259259</v>
      </c>
      <c r="G5" s="124">
        <f ca="1">IFERROR(NOW()-F5,"")</f>
        <v>6.2686805555131286E-2</v>
      </c>
      <c r="H5" s="123">
        <v>45960.546643518515</v>
      </c>
      <c r="I5" s="119" t="str">
        <f>IFERROR(VLOOKUP(D5,DB!A:F,6,0),"")</f>
        <v>Generator-SG</v>
      </c>
      <c r="J5" s="119" t="str">
        <f>IFERROR(VLOOKUP(D5,DB!A:G,7,0),"")</f>
        <v>Dead</v>
      </c>
      <c r="K5" s="125" t="s">
        <v>39122</v>
      </c>
      <c r="L5" s="121" t="str">
        <f>IFERROR(VLOOKUP(D5,DB!A:I,9,0),"")</f>
        <v>Latis</v>
      </c>
    </row>
    <row r="6" spans="1:16" ht="15" customHeight="1">
      <c r="A6" s="119"/>
      <c r="B6" s="119" t="str">
        <f>IFERROR(VLOOKUP(D6,DB!A:K,11,0),"")</f>
        <v/>
      </c>
      <c r="C6" s="120"/>
      <c r="D6" s="94"/>
      <c r="E6" s="98"/>
      <c r="F6" s="123"/>
      <c r="G6" s="124">
        <f ca="1">IFERROR(NOW()-F6,"")</f>
        <v>45960.615071064814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45960.615071064814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45960.615071064814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45960.615071064814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45960.615071064814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45960.615071064814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45960.615071064814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45960.615071064814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45960.615071064814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45960.615071064814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45960.615071064814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45960.615071064814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45960.615071064814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45960.615071064814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45960.615071064814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45960.615071064814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45960.615071064814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45960.615071064814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45960.615071064814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45960.615071064814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45960.615071064814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45960.615071064814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45960.615071064814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45960.615071064814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45960.615071064814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45960.615071064814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45960.615071064814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45960.615071064814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45960.615071064814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45960.615071064814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45960.615071064814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45960.615071064814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45960.615071064814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45960.615071064814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45960.615071064814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45960.615071064814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45960.615071064814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45960.615071064814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45960.615071064814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45960.615071064814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45960.615071064814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45960.615071064814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45960.615071064814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45960.615071064814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45960.615071064814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45960.615071064814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45960.615071064814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45960.615071064814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45960.615071064814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45960.615071064814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45960.615071064814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45960.615071064814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45960.615071064814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45960.615071064814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45960.615071064814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45960.615071064814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45960.615071064814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45960.615071064814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45960.615071064814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45960.615071064814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45960.615071064814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45960.615071064814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45960.615071064814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45960.615071064814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45960.615071064814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45960.615071064814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45960.615071064814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45960.615071064814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45960.615071064814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45960.615071064814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45960.615071064814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45960.615071064814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45960.615071064814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45960.615071064814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45960.615071064814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45960.615071064814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45960.615071064814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45960.615071064814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45960.615071064814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45960.615071064814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45960.615071064814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45960.615071064814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45960.615071064814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45960.615071064814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45960.615071064814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45960.615071064814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45960.615071064814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45960.615071064814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45960.615071064814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45960.615071064814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45960.615071064814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45960.615071064814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45960.615071064814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45960.615071064814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45960.615071064814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45960.615071064814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45960.615071064814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45960.615071064814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45960.615071064814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45960.615071064814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45960.615071064814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45960.615071064814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45960.615071064814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45960.615071064814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45960.615071064814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45960.615071064814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45960.615071064814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45960.615071064814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45960.615071064814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45960.615071064814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45960.615071064814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45960.615071064814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45960.615071064814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45960.615071064814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45960.615071064814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45960.615071064814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45960.615071064814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45960.615071064814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45960.615071064814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45960.615071064814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45960.615071064814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45960.615071064814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45960.615071064814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45960.615071064814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45960.615071064814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45960.615071064814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45960.615071064814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45960.615071064814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45960.615071064814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45960.615071064814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45960.615071064814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45960.615071064814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45960.615071064814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45960.615071064814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45960.615071064814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45960.615071064814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45960.615071064814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45960.615071064814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45960.615071064814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45960.615071064814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45960.615071064814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45960.615071064814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45960.615071064814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45960.615071064814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45960.615071064814</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45960.615071064814</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68.78301087962609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34.426193749997765</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11.953959953701997</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c r="E5" s="152"/>
      <c r="F5" s="153"/>
      <c r="G5" s="154">
        <f ca="1">IFERROR(NOW()-F5,"")</f>
        <v>45960.615071064814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45960.615071064814</v>
      </c>
      <c r="H6" s="153"/>
      <c r="I6" s="152" t="str">
        <f>IFERROR(VLOOKUP(D6,DB!A:F,6,0),"")</f>
        <v/>
      </c>
      <c r="J6" s="152" t="str">
        <f>IFERROR(VLOOKUP(D6,DB!A:G,7,0),"")</f>
        <v/>
      </c>
      <c r="K6" s="152"/>
      <c r="L6" s="152" t="str">
        <f>IFERROR(VLOOKUP(D6,DB!A:I,9,0),"")</f>
        <v/>
      </c>
    </row>
    <row r="7" spans="1:13" ht="15">
      <c r="A7" s="152"/>
      <c r="B7" s="152" t="str">
        <f>IFERROR(VLOOKUP(D7,DB!A:K,11,0),"")</f>
        <v>R5</v>
      </c>
      <c r="C7" s="152"/>
      <c r="D7" t="s">
        <v>32721</v>
      </c>
      <c r="E7" s="152"/>
      <c r="F7" s="153"/>
      <c r="G7" s="154">
        <f ca="1">IFERROR(NOW()-F7,"")</f>
        <v>45960.615071064814</v>
      </c>
      <c r="H7" s="153"/>
      <c r="I7" s="152" t="str">
        <f>IFERROR(VLOOKUP(D7,DB!A:F,6,0),"")</f>
        <v>SCECO</v>
      </c>
      <c r="J7" s="152" t="str">
        <f>IFERROR(VLOOKUP(D7,DB!A:G,7,0),"")</f>
        <v>Dead</v>
      </c>
      <c r="K7" s="152"/>
      <c r="L7" s="152" t="str">
        <f>IFERROR(VLOOKUP(D7,DB!A:I,9,0),"")</f>
        <v>Latis</v>
      </c>
    </row>
    <row r="8" spans="1:13" ht="15">
      <c r="A8" s="152"/>
      <c r="B8" s="152" t="str">
        <f>IFERROR(VLOOKUP(D8,DB!A:K,11,0),"")</f>
        <v/>
      </c>
      <c r="C8" s="152"/>
      <c r="D8" s="152"/>
      <c r="E8" s="152"/>
      <c r="F8" s="153"/>
      <c r="G8" s="154">
        <f ca="1">IFERROR(NOW()-F8,"")</f>
        <v>45960.615071064814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45960.615071064814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45960.615071064814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45960.615071064814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45960.615071064814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45960.615071064814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45960.615071064814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45960.615071064814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45960.615071064814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45960.615071064814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45960.615071064814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45960.615071064814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45960.615071064814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45960.615071064814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45960.615071064814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45960.615071064814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45960.615071064814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45960.615071064814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45960.615071064814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45960.615071064814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45960.615071064814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45960.615071064814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45960.615071064814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45960.615071064814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45960.615071064814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45960.615071064814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45960.615071064814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45960.615071064814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45960.615071064814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45960.615071064814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45960.615071064814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45960.615071064814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45960.615071064814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45960.615071064814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45960.615071064814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45960.615071064814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45960.615071064814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45960.615071064814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45960.615071064814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45960.615071064814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45960.615071064814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45960.615071064814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45960.615071064814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45960.615071064814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45960.615071064814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45960.615071064814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45960.615071064814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45960.615071064814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45960.615071064814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45960.615071064814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45960.615071064814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45960.615071064814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45960.615071064814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45960.615071064814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45960.615071064814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45960.615071064814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45960.615071064814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45960.615071064814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45960.615071064814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45960.615071064814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45960.615071064814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45960.615071064814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45960.615071064814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45960.615071064814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45960.615071064814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45960.615071064814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45960.615071064814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45960.615071064814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45960.615071064814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45960.615071064814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45960.615071064814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45960.615071064814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45960.615071064814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45960.615071064814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45960.615071064814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45960.615071064814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45960.615071064814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45960.615071064814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45960.615071064814</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45960.615071064814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45960.615071064814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45960.615071064814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45960.615071064814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45960.615071064814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45960.615071064814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45960.615071064814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45960.615071064814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45960.615071064814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45960.615071064814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45960.615071064814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45960.615071064814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45960.615071064814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45960.615071064814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45960.615071064814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45960.615071064814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45960.615071064814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45960.615071064814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45960.615071064814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45960.615071064814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45960.615071064814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45960.615071064814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45960.615071064814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45960.615071064814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45960.615071064814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45960.615071064814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45960.615071064814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45960.615071064814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45960.615071064814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45960.615071064814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45960.615071064814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45960.615071064814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45960.615071064814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45960.615071064814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45960.615071064814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45960.615071064814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45960.615071064814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45960.615071064814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45960.615071064814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45960.615071064814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45960.615071064814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45960.615071064814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45960.615071064814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45960.615071064814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45960.615071064814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45960.615071064814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45960.615071064814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45960.615071064814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45960.615071064814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45960.615071064814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45960.615071064814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45960.615071064814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45960.615071064814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45960.615071064814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45960.615071064814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45960.615071064814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45960.615071064814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45960.615071064814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45960.615071064814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45960.615071064814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45960.615071064814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45960.615071064814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45960.615071064814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45960.615071064814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45960.615071064814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45960.615071064814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45960.615071064814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45960.615071064814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45960.615071064814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45960.615071064814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45960.615071064814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45960.615071064814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45960.615071064814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45960.615071064814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45960.615071064814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45960.615071064814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45960.615071064814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45960.615071064814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45960.615071064814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45960.615071064814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45960.615071064814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45960.615071064814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45960.615071064814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45960.615071064814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45960.615071064814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45960.615071064814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45960.615071064814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45960.615071064814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45960.615071064814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45960.615071064814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45960.615071064814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45960.615071064814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45960.615071064814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45960.615071064814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45960.615071064814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45960.615071064814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45960.615071064814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45960.615071064814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45960.615071064814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45960.615071064814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45960.615071064814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45960.615071064814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45960.615071064814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45960.615071064814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45960.615071064814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45960.615071064814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45960.615071064814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45960.615071064814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45960.615071064814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45960.615071064814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45960.615071064814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45960.615071064814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45960.615071064814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45960.615071064814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45960.615071064814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45960.615071064814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45960.615071064814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45960.615071064814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45960.615071064814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45960.615071064814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45960.615071064814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45960.615071064814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45960.615071064814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45960.615071064814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45960.615071064814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45960.615071064814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45960.615071064814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45960.615071064814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45960.615071064814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45960.615071064814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45960.615071064814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45960.615071064814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45960.615071064814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45960.615071064814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45960.615071064814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45960.615071064814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45960.615071064814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45960.615071064814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45960.615071064814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45960.615071064814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45960.615071064814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45960.615071064814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45960.615071064814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45960.615071064814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45960.615071064814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45960.615071064814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45960.615071064814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45960.615071064814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45960.615071064814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45960.615071064814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45960.615071064814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45960.615071064814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45960.615071064814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45960.615071064814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45960.615071064814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45960.615071064814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45960.615071064814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45960.615071064814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45960.615071064814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45960.615071064814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45960.615071064814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45960.615071064814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45960.615071064814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45960.615071064814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45960.615071064814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45960.615071064814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45960.615071064814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45960.615071064814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45960.615071064814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45960.615071064814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45960.615071064814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45960.615071064814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45960.615071064814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45960.615071064814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45960.615071064814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45960.615071064814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45960.615071064814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45960.615071064814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45960.615071064814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45960.615071064814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45960.615071064814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45960.615071064814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45960.615071064814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45960.615071064814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45960.615071064814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45960.615071064814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45960.615071064814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45960.615071064814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45960.615071064814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45960.615071064814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45960.615071064814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45960.615071064814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45960.615071064814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45960.615071064814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45960.615071064814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45960.615071064814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45960.615071064814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45960.615071064814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45960.615071064814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45960.615071064814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45960.615071064814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45960.615071064814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45960.615071064814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45960.615071064814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45960.615071064814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45960.615071064814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45960.615071064814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45960.615071064814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45960.615071064814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45960.615071064814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45960.615071064814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45960.615071064814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45960.615071064814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45960.615071064814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45960.615071064814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45960.615071064814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45960.615071064814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45960.615071064814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45960.615071064814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45960.615071064814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45960.615071064814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45960.615071064814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45960.615071064814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45960.615071064814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45960.615071064814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45960.615071064814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45960.615071064814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45960.615071064814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45960.615071064814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45960.615071064814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45960.615071064814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45960.615071064814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45960.615071064814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45960.615071064814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45960.615071064814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45960.615071064814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45960.615071064814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45960.615071064814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45960.615071064814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45960.615071064814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45960.615071064814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45960.615071064814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45960.615071064814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45960.615071064814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45960.615071064814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45960.615071064814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45960.615071064814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45960.615071064814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45960.615071064814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45960.615071064814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45960.615071064814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45960.615071064814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45960.615071064814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45960.615071064814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45960.615071064814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45960.615071064814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45960.615071064814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45960.615071064814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45960.615071064814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45960.615071064814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45960.615071064814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45960.615071064814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45960.615071064814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45960.615071064814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45960.615071064814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45960.615071064814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45960.615071064814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45960.615071064814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45960.615071064814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45960.615071064814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45960.615071064814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45960.615071064814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45960.615071064814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45960.615071064814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45960.615071064814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45960.615071064814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45960.615071064814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45960.615071064814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45960.615071064814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45960.615071064814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45960.615071064814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45960.615071064814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45960.615071064814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45960.615071064814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45960.615071064814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45960.615071064814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45960.615071064814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45960.615071064814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45960.615071064814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45960.615071064814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45960.615071064814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45960.615071064814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45960.615071064814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45960.615071064814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45960.615071064814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45960.615071064814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45960.615071064814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45960.615071064814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45960.615071064814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45960.615071064814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45960.615071064814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45960.615071064814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45960.615071064814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45960.615071064814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45960.615071064814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45960.615071064814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45960.615071064814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45960.615071064814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45960.615071064814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45960.615071064814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45960.615071064814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45960.615071064814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45960.615071064814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45960.615071064814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45960.615071064814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45960.615071064814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45960.615071064814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45960.615071064814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45960.615071064814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45960.615071064814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45960.615071064814</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28857</v>
      </c>
      <c r="E2" s="106" t="s">
        <v>39021</v>
      </c>
      <c r="F2" s="107">
        <v>45960.490162037036</v>
      </c>
      <c r="G2" s="77">
        <f ca="1">IFERROR(NOW()-F2,"-")</f>
        <v>0.12490902777790325</v>
      </c>
      <c r="H2" s="107">
        <v>45960.490162037036</v>
      </c>
      <c r="I2" s="103" t="str">
        <f>IFERROR(VLOOKUP(D2,DB!A:F,6,0),"")</f>
        <v>Generator-SG</v>
      </c>
      <c r="J2" s="102" t="str">
        <f>IFERROR(VLOOKUP(D2,DB!A:G,7,0),"")</f>
        <v>Vandalized</v>
      </c>
      <c r="K2" s="108" t="s">
        <v>39130</v>
      </c>
      <c r="L2" s="109" t="str">
        <f>IFERROR(VLOOKUP(D2,DB!A:I,9,0),"")</f>
        <v>Latis</v>
      </c>
    </row>
    <row r="3" spans="1:16383" ht="31.5" customHeight="1">
      <c r="A3" s="104"/>
      <c r="B3" s="103" t="str">
        <f>IFERROR(VLOOKUP(D3,DB!A:K,11,0),"")</f>
        <v/>
      </c>
      <c r="C3" s="105"/>
      <c r="D3" s="103"/>
      <c r="E3" s="106"/>
      <c r="F3" s="107"/>
      <c r="G3" s="77">
        <f ca="1">IFERROR(NOW()-F3,"-")</f>
        <v>45960.615071064814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45960.615071064814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45960.615071064814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45960.615071064814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45960.615071064814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45960.615071064814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45960.615071064814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45960.615071064814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45960.615071064814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45960.615071064814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45960.615071064814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45960.615071064814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45960.615071064814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45960.615071064814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45960.615071064814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45960.615071064814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45960.615071064814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45960.615071064814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45960.615071064814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45960.615071064814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45960.615071064814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45960.615071064814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45960.615071064814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45960.615071064814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45960.615071064814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45960.615071064814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45960.615071064814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45960.615071064814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45960.615071064814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45960.615071064814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45960.615071064814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45960.615071064814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45960.615071064814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45960.615071064814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45960.615071064814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45960.615071064814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45960.615071064814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45960.615071064814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45960.615071064814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45960.615071064814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45960.615071064814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45960.615071064814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45960.615071064814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45960.615071064814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45960.615071064814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45960.615071064814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45960.615071064814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45960.615071064814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45960.615071064814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45960.615071064814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45960.615071064814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45960.615071064814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45960.615071064814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45960.615071064814</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2025-10-30T11:47:32Z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